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gemeen" sheetId="1" r:id="rId4"/>
    <sheet state="visible" name="piechart" sheetId="2" r:id="rId5"/>
  </sheets>
  <definedNames/>
  <calcPr/>
  <extLst>
    <ext uri="GoogleSheetsCustomDataVersion1">
      <go:sheetsCustomData xmlns:go="http://customooxmlschemas.google.com/" r:id="rId6" roundtripDataSignature="AMtx7mg6oWOTxRyBdaVc5BiluMc7PHtmCg=="/>
    </ext>
  </extLst>
</workbook>
</file>

<file path=xl/sharedStrings.xml><?xml version="1.0" encoding="utf-8"?>
<sst xmlns="http://schemas.openxmlformats.org/spreadsheetml/2006/main" count="75" uniqueCount="62">
  <si>
    <t xml:space="preserve"> </t>
  </si>
  <si>
    <t>DELFTSCH BOUWKUNDIG STUDENTEN GEZELSCHAP "STYLOS"</t>
  </si>
  <si>
    <t>Begroting Ouderdag</t>
  </si>
  <si>
    <t>Datum: 26 april 2022</t>
  </si>
  <si>
    <t xml:space="preserve">Inkomsten </t>
  </si>
  <si>
    <t>Uitgaven</t>
  </si>
  <si>
    <t>Betaald</t>
  </si>
  <si>
    <t>Exploitatie 125</t>
  </si>
  <si>
    <t>Begroting 128</t>
  </si>
  <si>
    <t>Scenario 3</t>
  </si>
  <si>
    <t>Exploitatie 126</t>
  </si>
  <si>
    <t>o.b.v. offerte/prijzen op website</t>
  </si>
  <si>
    <t>231 personen</t>
  </si>
  <si>
    <t>300 personen</t>
  </si>
  <si>
    <t>hoge acquisitie</t>
  </si>
  <si>
    <t>Schatting</t>
  </si>
  <si>
    <t>Algemeen</t>
  </si>
  <si>
    <t>Locatie</t>
  </si>
  <si>
    <t>Faculteitsbijdrage</t>
  </si>
  <si>
    <t>Personeel</t>
  </si>
  <si>
    <t>Bouwpub</t>
  </si>
  <si>
    <t xml:space="preserve">Sponsoring/acquisitie </t>
  </si>
  <si>
    <t>-</t>
  </si>
  <si>
    <t>Drukwerk, prints</t>
  </si>
  <si>
    <t>Tasjes</t>
  </si>
  <si>
    <t>Pennen met logo</t>
  </si>
  <si>
    <t>Snapchat filter</t>
  </si>
  <si>
    <t>Deelnemersinkomsten</t>
  </si>
  <si>
    <t>Polaroid</t>
  </si>
  <si>
    <t>Stylosleden</t>
  </si>
  <si>
    <t>Sleutelhangers+ringetjes</t>
  </si>
  <si>
    <t>Programmaboekje</t>
  </si>
  <si>
    <t>Leuke goodie</t>
  </si>
  <si>
    <t>Bouwpub pin inkomsten</t>
  </si>
  <si>
    <t>Catering, Drinks, Food</t>
  </si>
  <si>
    <t>Rozema</t>
  </si>
  <si>
    <t>Thee</t>
  </si>
  <si>
    <t>Allergieen</t>
  </si>
  <si>
    <t>Koek bij ingang</t>
  </si>
  <si>
    <t>Makro kosten</t>
  </si>
  <si>
    <t>Broodjes lunch (vega natuurlijk)</t>
  </si>
  <si>
    <t>Fruit (Makro)</t>
  </si>
  <si>
    <t>Waterreservoirs</t>
  </si>
  <si>
    <t>Bier</t>
  </si>
  <si>
    <t xml:space="preserve">Snacks </t>
  </si>
  <si>
    <t>Sauzen bij snacks</t>
  </si>
  <si>
    <t>Workshop</t>
  </si>
  <si>
    <t>Versiering + Tekenmateriaal</t>
  </si>
  <si>
    <t>Ribbelpapier</t>
  </si>
  <si>
    <t>Papier</t>
  </si>
  <si>
    <t>Piepschuim</t>
  </si>
  <si>
    <t>Naaldjes</t>
  </si>
  <si>
    <t>Lijm</t>
  </si>
  <si>
    <t>Extra knutselspullen</t>
  </si>
  <si>
    <t>Aankleding</t>
  </si>
  <si>
    <t>Versiering fotobooth</t>
  </si>
  <si>
    <t>Bedankjes</t>
  </si>
  <si>
    <t xml:space="preserve">Totaal: </t>
  </si>
  <si>
    <t>Cadeaus winnaars</t>
  </si>
  <si>
    <t>Subtotaal</t>
  </si>
  <si>
    <t>Onvoorzien (5%)</t>
  </si>
  <si>
    <t xml:space="preserve">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</si>
</sst>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 &quot;€&quot;\ * #,##0.00_ ;_ &quot;€&quot;\ * \-#,##0.00_ ;_ &quot;€&quot;\ * &quot;-&quot;??_ ;_ @_ "/>
    <numFmt numFmtId="165" formatCode="[$-413]d\ mmmm\ yyyy"/>
    <numFmt numFmtId="166" formatCode="_ [$€-2]\ * #,##0.00_ ;_ [$€-2]\ * \-#,##0.00_ ;_ [$€-2]\ * &quot;-&quot;??_ ;_ @_ "/>
    <numFmt numFmtId="167" formatCode="_(&quot;€&quot;\ * #,##0.00_);_(&quot;€&quot;\ * \(#,##0.00\);_(&quot;€&quot;\ * &quot;-&quot;??_);_(@_)"/>
  </numFmts>
  <fonts count="27">
    <font>
      <sz val="11.0"/>
      <color rgb="FF000000"/>
      <name val="Calibri"/>
      <scheme val="minor"/>
    </font>
    <font>
      <sz val="11.0"/>
      <color rgb="FF000000"/>
      <name val="Open Sans"/>
    </font>
    <font>
      <b/>
      <sz val="18.0"/>
      <color theme="1"/>
      <name val="Open Sans"/>
    </font>
    <font>
      <sz val="14.0"/>
      <color theme="1"/>
      <name val="Open Sans"/>
    </font>
    <font>
      <b/>
      <sz val="11.0"/>
      <color rgb="FFFFFFFF"/>
      <name val="Open Sans"/>
    </font>
    <font>
      <b/>
      <sz val="11.0"/>
      <color theme="1"/>
      <name val="Open Sans"/>
    </font>
    <font>
      <b/>
      <sz val="11.0"/>
      <color rgb="FFFF0000"/>
      <name val="Open Sans"/>
    </font>
    <font/>
    <font>
      <sz val="11.0"/>
      <color rgb="FF92D050"/>
      <name val="Open Sans"/>
    </font>
    <font>
      <b/>
      <i/>
      <sz val="11.0"/>
      <color theme="1"/>
      <name val="Open Sans"/>
    </font>
    <font>
      <i/>
      <sz val="11.0"/>
      <color theme="1"/>
      <name val="Open Sans"/>
    </font>
    <font>
      <b/>
      <sz val="11.0"/>
      <color rgb="FF000000"/>
      <name val="Open Sans"/>
    </font>
    <font>
      <i/>
      <sz val="11.0"/>
      <color rgb="FF000000"/>
      <name val="Open Sans"/>
    </font>
    <font>
      <sz val="11.0"/>
      <color rgb="FF4A86E8"/>
      <name val="Open Sans"/>
    </font>
    <font>
      <sz val="11.0"/>
      <color rgb="FFFF0000"/>
      <name val="Open Sans"/>
    </font>
    <font>
      <sz val="11.0"/>
      <color theme="1"/>
      <name val="Open Sans"/>
    </font>
    <font>
      <sz val="11.0"/>
      <color theme="1"/>
      <name val="Calibri"/>
    </font>
    <font>
      <sz val="11.0"/>
      <color rgb="FFFF0000"/>
      <name val="Calibri"/>
    </font>
    <font>
      <sz val="11.0"/>
      <color rgb="FF000000"/>
      <name val="Calibri"/>
    </font>
    <font>
      <b/>
      <sz val="11.0"/>
      <color theme="1"/>
      <name val="Calibri"/>
    </font>
    <font>
      <sz val="11.0"/>
      <color rgb="FF4A86E8"/>
      <name val="Calibri"/>
    </font>
    <font>
      <sz val="11.0"/>
      <color rgb="FF9C0006"/>
      <name val="Open Sans"/>
    </font>
    <font>
      <b/>
      <sz val="11.0"/>
      <color rgb="FF000000"/>
      <name val="Calibri"/>
    </font>
    <font>
      <sz val="11.0"/>
      <color rgb="FF70AD47"/>
      <name val="Calibri"/>
    </font>
    <font>
      <sz val="11.0"/>
      <color theme="9"/>
      <name val="Calibri"/>
    </font>
    <font>
      <sz val="11.0"/>
      <color theme="8"/>
      <name val="Calibri"/>
    </font>
    <font>
      <sz val="11.0"/>
      <color theme="4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ADADA"/>
        <bgColor rgb="FFDADADA"/>
      </patternFill>
    </fill>
  </fills>
  <borders count="2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/>
      <right/>
      <top/>
      <bottom/>
    </border>
    <border>
      <left/>
      <top/>
      <bottom/>
    </border>
    <border>
      <right/>
      <top/>
      <bottom/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bottom style="thin">
        <color rgb="FF000000"/>
      </bottom>
    </border>
    <border>
      <left/>
      <right/>
      <bottom/>
    </border>
    <border>
      <left/>
      <right/>
      <top/>
      <bottom style="medium">
        <color rgb="FF000000"/>
      </bottom>
    </border>
    <border>
      <left/>
      <right/>
      <top style="medium">
        <color rgb="FF000000"/>
      </top>
      <bottom/>
    </border>
    <border>
      <left/>
      <right/>
      <bottom style="medium">
        <color rgb="FF000000"/>
      </bottom>
    </border>
    <border>
      <bottom style="medium">
        <color rgb="FF000000"/>
      </bottom>
    </border>
    <border>
      <left/>
      <right/>
      <top/>
    </border>
    <border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1" numFmtId="164" xfId="0" applyFont="1" applyNumberFormat="1"/>
    <xf borderId="1" fillId="0" fontId="1" numFmtId="0" xfId="0" applyBorder="1" applyFont="1"/>
    <xf borderId="2" fillId="0" fontId="1" numFmtId="0" xfId="0" applyBorder="1" applyFont="1"/>
    <xf borderId="3" fillId="0" fontId="1" numFmtId="0" xfId="0" applyAlignment="1" applyBorder="1" applyFont="1">
      <alignment horizontal="left"/>
    </xf>
    <xf borderId="4" fillId="0" fontId="1" numFmtId="0" xfId="0" applyBorder="1" applyFont="1"/>
    <xf borderId="5" fillId="0" fontId="1" numFmtId="0" xfId="0" applyAlignment="1" applyBorder="1" applyFont="1">
      <alignment horizontal="left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0" fillId="0" fontId="1" numFmtId="165" xfId="0" applyFont="1" applyNumberFormat="1"/>
    <xf borderId="5" fillId="0" fontId="4" numFmtId="10" xfId="0" applyAlignment="1" applyBorder="1" applyFont="1" applyNumberFormat="1">
      <alignment horizontal="left"/>
    </xf>
    <xf borderId="0" fillId="0" fontId="4" numFmtId="10" xfId="0" applyAlignment="1" applyFont="1" applyNumberFormat="1">
      <alignment horizontal="left"/>
    </xf>
    <xf borderId="0" fillId="0" fontId="4" numFmtId="10" xfId="0" applyFont="1" applyNumberFormat="1"/>
    <xf borderId="0" fillId="0" fontId="5" numFmtId="10" xfId="0" applyFont="1" applyNumberFormat="1"/>
    <xf borderId="0" fillId="0" fontId="6" numFmtId="10" xfId="0" applyFont="1" applyNumberFormat="1"/>
    <xf borderId="6" fillId="2" fontId="4" numFmtId="10" xfId="0" applyAlignment="1" applyBorder="1" applyFill="1" applyFont="1" applyNumberFormat="1">
      <alignment horizontal="center"/>
    </xf>
    <xf borderId="6" fillId="2" fontId="4" numFmtId="10" xfId="0" applyBorder="1" applyFont="1" applyNumberFormat="1"/>
    <xf borderId="7" fillId="2" fontId="4" numFmtId="10" xfId="0" applyAlignment="1" applyBorder="1" applyFont="1" applyNumberFormat="1">
      <alignment horizontal="center"/>
    </xf>
    <xf borderId="8" fillId="0" fontId="7" numFmtId="0" xfId="0" applyBorder="1" applyFont="1"/>
    <xf borderId="6" fillId="3" fontId="1" numFmtId="0" xfId="0" applyBorder="1" applyFill="1" applyFont="1"/>
    <xf borderId="0" fillId="0" fontId="8" numFmtId="0" xfId="0" applyFont="1"/>
    <xf borderId="0" fillId="0" fontId="1" numFmtId="0" xfId="0" applyAlignment="1" applyFont="1">
      <alignment horizontal="center"/>
    </xf>
    <xf borderId="4" fillId="0" fontId="1" numFmtId="0" xfId="0" applyAlignment="1" applyBorder="1" applyFont="1">
      <alignment horizontal="center"/>
    </xf>
    <xf borderId="6" fillId="2" fontId="4" numFmtId="0" xfId="0" applyBorder="1" applyFont="1"/>
    <xf borderId="5" fillId="0" fontId="1" numFmtId="0" xfId="0" applyAlignment="1" applyBorder="1" applyFont="1">
      <alignment horizontal="center"/>
    </xf>
    <xf borderId="0" fillId="0" fontId="1" numFmtId="164" xfId="0" applyAlignment="1" applyFont="1" applyNumberFormat="1">
      <alignment horizontal="center"/>
    </xf>
    <xf borderId="6" fillId="4" fontId="5" numFmtId="0" xfId="0" applyAlignment="1" applyBorder="1" applyFill="1" applyFont="1">
      <alignment horizontal="center"/>
    </xf>
    <xf borderId="0" fillId="0" fontId="9" numFmtId="0" xfId="0" applyAlignment="1" applyFont="1">
      <alignment horizontal="center"/>
    </xf>
    <xf borderId="0" fillId="0" fontId="10" numFmtId="0" xfId="0" applyAlignment="1" applyFont="1">
      <alignment horizontal="center"/>
    </xf>
    <xf borderId="0" fillId="0" fontId="11" numFmtId="164" xfId="0" applyAlignment="1" applyFont="1" applyNumberFormat="1">
      <alignment horizontal="center"/>
    </xf>
    <xf borderId="6" fillId="4" fontId="11" numFmtId="164" xfId="0" applyAlignment="1" applyBorder="1" applyFont="1" applyNumberFormat="1">
      <alignment horizontal="center"/>
    </xf>
    <xf borderId="0" fillId="0" fontId="12" numFmtId="0" xfId="0" applyAlignment="1" applyFont="1">
      <alignment horizontal="center"/>
    </xf>
    <xf borderId="6" fillId="2" fontId="4" numFmtId="0" xfId="0" applyAlignment="1" applyBorder="1" applyFont="1">
      <alignment horizontal="center"/>
    </xf>
    <xf borderId="0" fillId="0" fontId="12" numFmtId="164" xfId="0" applyAlignment="1" applyFont="1" applyNumberFormat="1">
      <alignment horizontal="center" shrinkToFit="0" wrapText="1"/>
    </xf>
    <xf borderId="6" fillId="4" fontId="5" numFmtId="0" xfId="0" applyAlignment="1" applyBorder="1" applyFont="1">
      <alignment horizontal="center" vertical="bottom"/>
    </xf>
    <xf borderId="0" fillId="0" fontId="12" numFmtId="164" xfId="0" applyAlignment="1" applyFont="1" applyNumberFormat="1">
      <alignment horizontal="center"/>
    </xf>
    <xf borderId="0" fillId="0" fontId="13" numFmtId="0" xfId="0" applyAlignment="1" applyFont="1">
      <alignment readingOrder="0"/>
    </xf>
    <xf borderId="9" fillId="0" fontId="1" numFmtId="0" xfId="0" applyBorder="1" applyFont="1"/>
    <xf borderId="9" fillId="0" fontId="12" numFmtId="14" xfId="0" applyAlignment="1" applyBorder="1" applyFont="1" applyNumberFormat="1">
      <alignment horizontal="center"/>
    </xf>
    <xf borderId="10" fillId="4" fontId="14" numFmtId="14" xfId="0" applyAlignment="1" applyBorder="1" applyFont="1" applyNumberFormat="1">
      <alignment horizontal="center"/>
    </xf>
    <xf borderId="9" fillId="0" fontId="10" numFmtId="14" xfId="0" applyAlignment="1" applyBorder="1" applyFont="1" applyNumberFormat="1">
      <alignment horizontal="center"/>
    </xf>
    <xf borderId="10" fillId="4" fontId="10" numFmtId="0" xfId="0" applyAlignment="1" applyBorder="1" applyFont="1">
      <alignment horizontal="center" readingOrder="0"/>
    </xf>
    <xf borderId="10" fillId="4" fontId="10" numFmtId="14" xfId="0" applyAlignment="1" applyBorder="1" applyFont="1" applyNumberFormat="1">
      <alignment horizontal="center"/>
    </xf>
    <xf borderId="9" fillId="0" fontId="15" numFmtId="14" xfId="0" applyAlignment="1" applyBorder="1" applyFont="1" applyNumberFormat="1">
      <alignment horizontal="center"/>
    </xf>
    <xf borderId="10" fillId="5" fontId="12" numFmtId="14" xfId="0" applyAlignment="1" applyBorder="1" applyFill="1" applyFont="1" applyNumberFormat="1">
      <alignment horizontal="center"/>
    </xf>
    <xf borderId="11" fillId="4" fontId="10" numFmtId="0" xfId="0" applyAlignment="1" applyBorder="1" applyFont="1">
      <alignment horizontal="center" readingOrder="0" vertical="bottom"/>
    </xf>
    <xf borderId="0" fillId="0" fontId="12" numFmtId="14" xfId="0" applyAlignment="1" applyFont="1" applyNumberFormat="1">
      <alignment horizontal="center"/>
    </xf>
    <xf borderId="6" fillId="4" fontId="15" numFmtId="0" xfId="0" applyBorder="1" applyFont="1"/>
    <xf borderId="0" fillId="0" fontId="15" numFmtId="0" xfId="0" applyFont="1"/>
    <xf borderId="6" fillId="4" fontId="14" numFmtId="0" xfId="0" applyBorder="1" applyFont="1"/>
    <xf borderId="6" fillId="5" fontId="1" numFmtId="164" xfId="0" applyBorder="1" applyFont="1" applyNumberFormat="1"/>
    <xf borderId="12" fillId="4" fontId="16" numFmtId="164" xfId="0" applyAlignment="1" applyBorder="1" applyFont="1" applyNumberFormat="1">
      <alignment vertical="bottom"/>
    </xf>
    <xf borderId="6" fillId="4" fontId="1" numFmtId="164" xfId="0" applyBorder="1" applyFont="1" applyNumberFormat="1"/>
    <xf borderId="2" fillId="0" fontId="1" numFmtId="164" xfId="0" applyBorder="1" applyFont="1" applyNumberFormat="1"/>
    <xf borderId="6" fillId="4" fontId="15" numFmtId="164" xfId="0" applyBorder="1" applyFont="1" applyNumberFormat="1"/>
    <xf borderId="0" fillId="0" fontId="14" numFmtId="0" xfId="0" applyFont="1"/>
    <xf borderId="0" fillId="0" fontId="5" numFmtId="0" xfId="0" applyFont="1"/>
    <xf borderId="6" fillId="4" fontId="16" numFmtId="0" xfId="0" applyBorder="1" applyFont="1"/>
    <xf borderId="0" fillId="0" fontId="16" numFmtId="0" xfId="0" applyFont="1"/>
    <xf borderId="6" fillId="4" fontId="17" numFmtId="0" xfId="0" applyBorder="1" applyFont="1"/>
    <xf borderId="6" fillId="4" fontId="16" numFmtId="166" xfId="0" applyBorder="1" applyFont="1" applyNumberFormat="1"/>
    <xf borderId="0" fillId="0" fontId="16" numFmtId="166" xfId="0" applyFont="1" applyNumberFormat="1"/>
    <xf borderId="13" fillId="4" fontId="16" numFmtId="166" xfId="0" applyBorder="1" applyFont="1" applyNumberFormat="1"/>
    <xf borderId="6" fillId="5" fontId="18" numFmtId="164" xfId="0" applyBorder="1" applyFont="1" applyNumberFormat="1"/>
    <xf borderId="12" fillId="4" fontId="16" numFmtId="164" xfId="0" applyAlignment="1" applyBorder="1" applyFont="1" applyNumberFormat="1">
      <alignment horizontal="right" vertical="bottom"/>
    </xf>
    <xf borderId="6" fillId="4" fontId="18" numFmtId="164" xfId="0" applyBorder="1" applyFont="1" applyNumberFormat="1"/>
    <xf borderId="14" fillId="4" fontId="19" numFmtId="166" xfId="0" applyBorder="1" applyFont="1" applyNumberFormat="1"/>
    <xf borderId="0" fillId="0" fontId="19" numFmtId="166" xfId="0" applyFont="1" applyNumberFormat="1"/>
    <xf borderId="6" fillId="4" fontId="19" numFmtId="166" xfId="0" applyBorder="1" applyFont="1" applyNumberFormat="1"/>
    <xf borderId="13" fillId="4" fontId="16" numFmtId="164" xfId="0" applyBorder="1" applyFont="1" applyNumberFormat="1"/>
    <xf borderId="0" fillId="0" fontId="16" numFmtId="164" xfId="0" applyFont="1" applyNumberFormat="1"/>
    <xf borderId="15" fillId="4" fontId="20" numFmtId="164" xfId="0" applyAlignment="1" applyBorder="1" applyFont="1" applyNumberFormat="1">
      <alignment horizontal="right" vertical="bottom"/>
    </xf>
    <xf borderId="13" fillId="4" fontId="20" numFmtId="164" xfId="0" applyBorder="1" applyFont="1" applyNumberFormat="1"/>
    <xf borderId="0" fillId="0" fontId="18" numFmtId="164" xfId="0" applyFont="1" applyNumberFormat="1"/>
    <xf borderId="6" fillId="4" fontId="17" numFmtId="164" xfId="0" applyBorder="1" applyFont="1" applyNumberFormat="1"/>
    <xf borderId="0" fillId="0" fontId="18" numFmtId="0" xfId="0" applyFont="1"/>
    <xf borderId="6" fillId="4" fontId="16" numFmtId="164" xfId="0" applyBorder="1" applyFont="1" applyNumberFormat="1"/>
    <xf borderId="6" fillId="4" fontId="19" numFmtId="164" xfId="0" applyBorder="1" applyFont="1" applyNumberFormat="1"/>
    <xf borderId="12" fillId="4" fontId="19" numFmtId="164" xfId="0" applyAlignment="1" applyBorder="1" applyFont="1" applyNumberFormat="1">
      <alignment horizontal="right" vertical="bottom"/>
    </xf>
    <xf borderId="0" fillId="0" fontId="18" numFmtId="0" xfId="0" applyAlignment="1" applyFont="1">
      <alignment horizontal="left"/>
    </xf>
    <xf borderId="0" fillId="0" fontId="15" numFmtId="164" xfId="0" applyFont="1" applyNumberFormat="1"/>
    <xf borderId="0" fillId="0" fontId="21" numFmtId="164" xfId="0" applyFont="1" applyNumberFormat="1"/>
    <xf borderId="0" fillId="0" fontId="11" numFmtId="164" xfId="0" applyFont="1" applyNumberFormat="1"/>
    <xf borderId="0" fillId="0" fontId="22" numFmtId="164" xfId="0" applyFont="1" applyNumberFormat="1"/>
    <xf borderId="16" fillId="0" fontId="16" numFmtId="164" xfId="0" applyBorder="1" applyFont="1" applyNumberFormat="1"/>
    <xf borderId="16" fillId="0" fontId="16" numFmtId="167" xfId="0" applyBorder="1" applyFont="1" applyNumberFormat="1"/>
    <xf borderId="6" fillId="4" fontId="18" numFmtId="0" xfId="0" applyBorder="1" applyFont="1"/>
    <xf borderId="12" fillId="4" fontId="23" numFmtId="164" xfId="0" applyAlignment="1" applyBorder="1" applyFont="1" applyNumberFormat="1">
      <alignment horizontal="right" readingOrder="0" vertical="bottom"/>
    </xf>
    <xf borderId="6" fillId="4" fontId="23" numFmtId="164" xfId="0" applyAlignment="1" applyBorder="1" applyFont="1" applyNumberFormat="1">
      <alignment readingOrder="0"/>
    </xf>
    <xf borderId="6" fillId="4" fontId="16" numFmtId="167" xfId="0" applyBorder="1" applyFont="1" applyNumberFormat="1"/>
    <xf borderId="0" fillId="0" fontId="16" numFmtId="167" xfId="0" applyAlignment="1" applyFont="1" applyNumberFormat="1">
      <alignment readingOrder="0"/>
    </xf>
    <xf borderId="0" fillId="0" fontId="16" numFmtId="167" xfId="0" applyFont="1" applyNumberFormat="1"/>
    <xf borderId="0" fillId="0" fontId="18" numFmtId="167" xfId="0" applyFont="1" applyNumberFormat="1"/>
    <xf borderId="6" fillId="4" fontId="17" numFmtId="164" xfId="0" applyAlignment="1" applyBorder="1" applyFont="1" applyNumberFormat="1">
      <alignment readingOrder="0"/>
    </xf>
    <xf borderId="14" fillId="4" fontId="19" numFmtId="167" xfId="0" applyBorder="1" applyFont="1" applyNumberFormat="1"/>
    <xf borderId="0" fillId="0" fontId="19" numFmtId="167" xfId="0" applyFont="1" applyNumberFormat="1"/>
    <xf borderId="6" fillId="4" fontId="1" numFmtId="164" xfId="0" applyAlignment="1" applyBorder="1" applyFont="1" applyNumberFormat="1">
      <alignment horizontal="left"/>
    </xf>
    <xf borderId="0" fillId="0" fontId="5" numFmtId="164" xfId="0" applyFont="1" applyNumberFormat="1"/>
    <xf borderId="15" fillId="4" fontId="23" numFmtId="164" xfId="0" applyAlignment="1" applyBorder="1" applyFont="1" applyNumberFormat="1">
      <alignment horizontal="right" vertical="bottom"/>
    </xf>
    <xf borderId="6" fillId="4" fontId="24" numFmtId="164" xfId="0" applyAlignment="1" applyBorder="1" applyFont="1" applyNumberFormat="1">
      <alignment readingOrder="0"/>
    </xf>
    <xf borderId="13" fillId="4" fontId="16" numFmtId="167" xfId="0" applyBorder="1" applyFont="1" applyNumberFormat="1"/>
    <xf borderId="13" fillId="4" fontId="18" numFmtId="167" xfId="0" applyBorder="1" applyFont="1" applyNumberFormat="1"/>
    <xf borderId="14" fillId="4" fontId="19" numFmtId="164" xfId="0" applyBorder="1" applyFont="1" applyNumberFormat="1"/>
    <xf borderId="0" fillId="0" fontId="19" numFmtId="164" xfId="0" applyFont="1" applyNumberFormat="1"/>
    <xf borderId="6" fillId="4" fontId="19" numFmtId="167" xfId="0" applyBorder="1" applyFont="1" applyNumberFormat="1"/>
    <xf borderId="6" fillId="4" fontId="18" numFmtId="167" xfId="0" applyBorder="1" applyFont="1" applyNumberFormat="1"/>
    <xf borderId="12" fillId="4" fontId="20" numFmtId="164" xfId="0" applyAlignment="1" applyBorder="1" applyFont="1" applyNumberFormat="1">
      <alignment horizontal="right" readingOrder="0" vertical="bottom"/>
    </xf>
    <xf borderId="6" fillId="4" fontId="20" numFmtId="164" xfId="0" applyAlignment="1" applyBorder="1" applyFont="1" applyNumberFormat="1">
      <alignment readingOrder="0"/>
    </xf>
    <xf borderId="0" fillId="0" fontId="15" numFmtId="0" xfId="0" applyAlignment="1" applyFont="1">
      <alignment readingOrder="0"/>
    </xf>
    <xf borderId="6" fillId="4" fontId="16" numFmtId="164" xfId="0" applyAlignment="1" applyBorder="1" applyFont="1" applyNumberFormat="1">
      <alignment readingOrder="0"/>
    </xf>
    <xf borderId="12" fillId="4" fontId="17" numFmtId="164" xfId="0" applyAlignment="1" applyBorder="1" applyFont="1" applyNumberFormat="1">
      <alignment horizontal="right" readingOrder="0" vertical="bottom"/>
    </xf>
    <xf borderId="0" fillId="0" fontId="18" numFmtId="167" xfId="0" applyAlignment="1" applyFont="1" applyNumberFormat="1">
      <alignment horizontal="left"/>
    </xf>
    <xf borderId="17" fillId="4" fontId="16" numFmtId="164" xfId="0" applyBorder="1" applyFont="1" applyNumberFormat="1"/>
    <xf borderId="0" fillId="0" fontId="12" numFmtId="0" xfId="0" applyFont="1"/>
    <xf borderId="12" fillId="4" fontId="16" numFmtId="164" xfId="0" applyAlignment="1" applyBorder="1" applyFont="1" applyNumberFormat="1">
      <alignment horizontal="right" readingOrder="0" vertical="bottom"/>
    </xf>
    <xf borderId="17" fillId="4" fontId="19" numFmtId="164" xfId="0" applyBorder="1" applyFont="1" applyNumberFormat="1"/>
    <xf borderId="12" fillId="4" fontId="25" numFmtId="164" xfId="0" applyAlignment="1" applyBorder="1" applyFont="1" applyNumberFormat="1">
      <alignment horizontal="right" readingOrder="0" vertical="bottom"/>
    </xf>
    <xf borderId="6" fillId="4" fontId="26" numFmtId="164" xfId="0" applyBorder="1" applyFont="1" applyNumberFormat="1"/>
    <xf borderId="6" fillId="4" fontId="20" numFmtId="164" xfId="0" applyBorder="1" applyFont="1" applyNumberFormat="1"/>
    <xf borderId="12" fillId="4" fontId="17" numFmtId="167" xfId="0" applyAlignment="1" applyBorder="1" applyFont="1" applyNumberFormat="1">
      <alignment horizontal="right" readingOrder="0" vertical="bottom"/>
    </xf>
    <xf borderId="6" fillId="4" fontId="17" numFmtId="167" xfId="0" applyBorder="1" applyFont="1" applyNumberFormat="1"/>
    <xf borderId="12" fillId="4" fontId="20" numFmtId="167" xfId="0" applyAlignment="1" applyBorder="1" applyFont="1" applyNumberFormat="1">
      <alignment horizontal="right" readingOrder="0" vertical="bottom"/>
    </xf>
    <xf borderId="6" fillId="4" fontId="20" numFmtId="167" xfId="0" applyBorder="1" applyFont="1" applyNumberFormat="1"/>
    <xf borderId="15" fillId="4" fontId="16" numFmtId="167" xfId="0" applyAlignment="1" applyBorder="1" applyFont="1" applyNumberFormat="1">
      <alignment horizontal="right" vertical="bottom"/>
    </xf>
    <xf borderId="12" fillId="4" fontId="19" numFmtId="167" xfId="0" applyAlignment="1" applyBorder="1" applyFont="1" applyNumberFormat="1">
      <alignment horizontal="right" vertical="bottom"/>
    </xf>
    <xf borderId="12" fillId="4" fontId="16" numFmtId="167" xfId="0" applyAlignment="1" applyBorder="1" applyFont="1" applyNumberFormat="1">
      <alignment vertical="bottom"/>
    </xf>
    <xf borderId="12" fillId="4" fontId="16" numFmtId="167" xfId="0" applyAlignment="1" applyBorder="1" applyFont="1" applyNumberFormat="1">
      <alignment horizontal="right" vertical="bottom"/>
    </xf>
    <xf borderId="6" fillId="4" fontId="16" numFmtId="167" xfId="0" applyAlignment="1" applyBorder="1" applyFont="1" applyNumberFormat="1">
      <alignment readingOrder="0"/>
    </xf>
    <xf borderId="12" fillId="4" fontId="23" numFmtId="167" xfId="0" applyAlignment="1" applyBorder="1" applyFont="1" applyNumberFormat="1">
      <alignment horizontal="right" readingOrder="0" vertical="bottom"/>
    </xf>
    <xf borderId="6" fillId="4" fontId="17" numFmtId="167" xfId="0" applyAlignment="1" applyBorder="1" applyFont="1" applyNumberFormat="1">
      <alignment readingOrder="0"/>
    </xf>
    <xf borderId="12" fillId="4" fontId="16" numFmtId="167" xfId="0" applyAlignment="1" applyBorder="1" applyFont="1" applyNumberFormat="1">
      <alignment horizontal="right" readingOrder="0" vertical="bottom"/>
    </xf>
    <xf borderId="16" fillId="0" fontId="15" numFmtId="164" xfId="0" applyBorder="1" applyFont="1" applyNumberFormat="1"/>
    <xf borderId="16" fillId="0" fontId="1" numFmtId="0" xfId="0" applyAlignment="1" applyBorder="1" applyFont="1">
      <alignment horizontal="left"/>
    </xf>
    <xf borderId="13" fillId="4" fontId="15" numFmtId="164" xfId="0" applyBorder="1" applyFont="1" applyNumberFormat="1"/>
    <xf borderId="13" fillId="4" fontId="11" numFmtId="164" xfId="0" applyBorder="1" applyFont="1" applyNumberFormat="1"/>
    <xf borderId="16" fillId="0" fontId="16" numFmtId="0" xfId="0" applyBorder="1" applyFont="1"/>
    <xf borderId="16" fillId="0" fontId="18" numFmtId="0" xfId="0" applyBorder="1" applyFont="1"/>
    <xf borderId="18" fillId="0" fontId="11" numFmtId="164" xfId="0" applyBorder="1" applyFont="1" applyNumberFormat="1"/>
    <xf borderId="14" fillId="4" fontId="22" numFmtId="164" xfId="0" applyBorder="1" applyFont="1" applyNumberFormat="1"/>
    <xf borderId="18" fillId="0" fontId="22" numFmtId="164" xfId="0" applyBorder="1" applyFont="1" applyNumberFormat="1"/>
    <xf borderId="15" fillId="4" fontId="17" numFmtId="167" xfId="0" applyAlignment="1" applyBorder="1" applyFont="1" applyNumberFormat="1">
      <alignment horizontal="right" readingOrder="0" vertical="bottom"/>
    </xf>
    <xf borderId="13" fillId="4" fontId="17" numFmtId="167" xfId="0" applyBorder="1" applyFont="1" applyNumberFormat="1"/>
    <xf borderId="6" fillId="4" fontId="22" numFmtId="164" xfId="0" applyBorder="1" applyFont="1" applyNumberFormat="1"/>
    <xf borderId="0" fillId="0" fontId="15" numFmtId="9" xfId="0" applyFont="1" applyNumberFormat="1"/>
    <xf borderId="16" fillId="0" fontId="10" numFmtId="0" xfId="0" applyBorder="1" applyFont="1"/>
    <xf borderId="16" fillId="0" fontId="1" numFmtId="164" xfId="0" applyBorder="1" applyFont="1" applyNumberFormat="1"/>
    <xf borderId="15" fillId="4" fontId="16" numFmtId="164" xfId="0" applyAlignment="1" applyBorder="1" applyFont="1" applyNumberFormat="1">
      <alignment vertical="bottom"/>
    </xf>
    <xf borderId="16" fillId="0" fontId="6" numFmtId="164" xfId="0" applyBorder="1" applyFont="1" applyNumberFormat="1"/>
    <xf borderId="16" fillId="0" fontId="1" numFmtId="0" xfId="0" applyBorder="1" applyFont="1"/>
    <xf borderId="13" fillId="4" fontId="6" numFmtId="164" xfId="0" applyBorder="1" applyFont="1" applyNumberFormat="1"/>
    <xf borderId="5" fillId="0" fontId="11" numFmtId="164" xfId="0" applyAlignment="1" applyBorder="1" applyFont="1" applyNumberFormat="1">
      <alignment horizontal="left"/>
    </xf>
    <xf borderId="16" fillId="0" fontId="11" numFmtId="0" xfId="0" applyBorder="1" applyFont="1"/>
    <xf borderId="15" fillId="4" fontId="5" numFmtId="164" xfId="0" applyAlignment="1" applyBorder="1" applyFont="1" applyNumberFormat="1">
      <alignment horizontal="right" vertical="bottom"/>
    </xf>
    <xf borderId="6" fillId="4" fontId="5" numFmtId="164" xfId="0" applyBorder="1" applyFont="1" applyNumberFormat="1"/>
    <xf borderId="0" fillId="0" fontId="4" numFmtId="0" xfId="0" applyFont="1"/>
    <xf borderId="0" fillId="0" fontId="10" numFmtId="0" xfId="0" applyFont="1"/>
    <xf borderId="0" fillId="0" fontId="15" numFmtId="0" xfId="0" applyAlignment="1" applyFont="1">
      <alignment horizontal="left"/>
    </xf>
    <xf borderId="19" fillId="0" fontId="1" numFmtId="0" xfId="0" applyBorder="1" applyFont="1"/>
    <xf borderId="12" fillId="4" fontId="15" numFmtId="164" xfId="0" applyAlignment="1" applyBorder="1" applyFont="1" applyNumberFormat="1">
      <alignment horizontal="right" vertical="bottom"/>
    </xf>
    <xf borderId="16" fillId="0" fontId="11" numFmtId="164" xfId="0" applyBorder="1" applyFont="1" applyNumberFormat="1"/>
    <xf borderId="6" fillId="4" fontId="11" numFmtId="164" xfId="0" applyBorder="1" applyFont="1" applyNumberFormat="1"/>
    <xf borderId="12" fillId="4" fontId="5" numFmtId="164" xfId="0" applyAlignment="1" applyBorder="1" applyFont="1" applyNumberFormat="1">
      <alignment horizontal="right" vertical="bottom"/>
    </xf>
    <xf borderId="20" fillId="0" fontId="1" numFmtId="0" xfId="0" applyAlignment="1" applyBorder="1" applyFont="1">
      <alignment horizontal="left"/>
    </xf>
    <xf borderId="0" fillId="0" fontId="11" numFmtId="164" xfId="0" applyAlignment="1" applyFont="1" applyNumberFormat="1">
      <alignment horizontal="left"/>
    </xf>
    <xf borderId="0" fillId="0" fontId="1" numFmtId="9" xfId="0" applyAlignment="1" applyFont="1" applyNumberFormat="1">
      <alignment horizontal="left"/>
    </xf>
    <xf borderId="0" fillId="0" fontId="1" numFmtId="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38100</xdr:colOff>
      <xdr:row>2</xdr:row>
      <xdr:rowOff>47625</xdr:rowOff>
    </xdr:from>
    <xdr:ext cx="1466850" cy="1276350"/>
    <xdr:pic>
      <xdr:nvPicPr>
        <xdr:cNvPr descr="Stylos zuil zwart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8.0"/>
    <col customWidth="1" min="4" max="4" width="25.71"/>
    <col customWidth="1" min="5" max="5" width="7.0"/>
    <col customWidth="1" min="6" max="6" width="17.71"/>
    <col customWidth="1" min="7" max="7" width="7.29"/>
    <col customWidth="1" min="8" max="8" width="16.29"/>
    <col customWidth="1" min="9" max="9" width="8.71"/>
    <col customWidth="1" min="10" max="10" width="17.71"/>
    <col customWidth="1" hidden="1" min="11" max="11" width="7.43"/>
    <col customWidth="1" hidden="1" min="12" max="12" width="26.29"/>
    <col customWidth="1" hidden="1" min="13" max="13" width="7.71"/>
    <col customWidth="1" hidden="1" min="14" max="14" width="25.71"/>
    <col customWidth="1" min="15" max="15" width="4.71"/>
    <col customWidth="1" min="16" max="16" width="6.29"/>
    <col customWidth="1" min="17" max="17" width="5.0"/>
    <col customWidth="1" min="18" max="18" width="25.86"/>
    <col customWidth="1" min="19" max="19" width="9.0"/>
    <col customWidth="1" min="20" max="20" width="17.71"/>
    <col customWidth="1" min="21" max="21" width="5.57"/>
    <col customWidth="1" min="22" max="22" width="17.29"/>
    <col customWidth="1" min="23" max="23" width="7.71"/>
    <col customWidth="1" min="24" max="24" width="17.71"/>
    <col customWidth="1" hidden="1" min="25" max="25" width="8.43"/>
    <col customWidth="1" hidden="1" min="26" max="26" width="26.29"/>
    <col customWidth="1" hidden="1" min="27" max="27" width="8.14"/>
    <col customWidth="1" hidden="1" min="28" max="28" width="28.29"/>
    <col customWidth="1" min="29" max="29" width="10.71"/>
    <col customWidth="1" min="30" max="30" width="7.14"/>
    <col customWidth="1" min="31" max="32" width="8.71"/>
    <col customWidth="1" min="33" max="33" width="9.71"/>
    <col customWidth="1" min="34" max="34" width="10.71"/>
    <col customWidth="1" min="35" max="35" width="38.71"/>
    <col customWidth="1" min="36" max="37" width="12.29"/>
    <col customWidth="1" min="38" max="38" width="9.29"/>
    <col customWidth="1" min="39" max="41" width="15.14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2"/>
      <c r="AF1" s="2"/>
      <c r="AG1" s="2"/>
      <c r="AH1" s="2"/>
      <c r="AI1" s="2"/>
      <c r="AJ1" s="4"/>
      <c r="AK1" s="2"/>
      <c r="AL1" s="2"/>
      <c r="AM1" s="2"/>
      <c r="AN1" s="2"/>
      <c r="AO1" s="2"/>
    </row>
    <row r="2">
      <c r="A2" s="2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3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ht="24.75" customHeight="1">
      <c r="A3" s="2"/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9"/>
      <c r="AE3" s="3"/>
      <c r="AF3" s="2"/>
      <c r="AG3" s="2"/>
      <c r="AH3" s="2"/>
      <c r="AI3" s="2"/>
      <c r="AJ3" s="2"/>
      <c r="AK3" s="2"/>
      <c r="AL3" s="2"/>
      <c r="AM3" s="2"/>
      <c r="AN3" s="2"/>
      <c r="AO3" s="2"/>
    </row>
    <row r="4">
      <c r="A4" s="2"/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0" t="s">
        <v>1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9"/>
      <c r="AE4" s="3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ht="21.0" customHeight="1">
      <c r="A5" s="2"/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9"/>
      <c r="AE5" s="3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ht="19.5" customHeight="1">
      <c r="A6" s="2"/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" t="s">
        <v>2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9"/>
      <c r="AE6" s="3"/>
      <c r="AF6" s="2"/>
      <c r="AG6" s="2"/>
      <c r="AH6" s="2"/>
      <c r="AI6" s="2"/>
      <c r="AJ6" s="2"/>
      <c r="AK6" s="2"/>
      <c r="AL6" s="2"/>
      <c r="AM6" s="2"/>
      <c r="AN6" s="2"/>
      <c r="AO6" s="2"/>
    </row>
    <row r="7">
      <c r="A7" s="2"/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2" t="s">
        <v>3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9"/>
      <c r="AE7" s="3"/>
      <c r="AF7" s="2"/>
      <c r="AG7" s="2"/>
      <c r="AH7" s="2"/>
      <c r="AI7" s="2"/>
      <c r="AJ7" s="2"/>
      <c r="AK7" s="2"/>
      <c r="AL7" s="2"/>
      <c r="AM7" s="2"/>
      <c r="AN7" s="2"/>
      <c r="AO7" s="2"/>
    </row>
    <row r="8">
      <c r="A8" s="2"/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3"/>
      <c r="T8" s="2"/>
      <c r="U8" s="2"/>
      <c r="V8" s="2"/>
      <c r="W8" s="2"/>
      <c r="X8" s="2"/>
      <c r="Y8" s="2"/>
      <c r="Z8" s="2"/>
      <c r="AA8" s="2"/>
      <c r="AB8" s="2"/>
      <c r="AC8" s="2"/>
      <c r="AD8" s="9"/>
      <c r="AE8" s="3"/>
      <c r="AF8" s="2"/>
      <c r="AG8" s="2"/>
      <c r="AH8" s="2"/>
      <c r="AI8" s="2"/>
      <c r="AJ8" s="2"/>
      <c r="AK8" s="4"/>
      <c r="AL8" s="4"/>
      <c r="AM8" s="4"/>
      <c r="AN8" s="2"/>
      <c r="AO8" s="2"/>
    </row>
    <row r="9" ht="16.5" customHeight="1">
      <c r="A9" s="2"/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4"/>
      <c r="AE9" s="15"/>
      <c r="AF9" s="16"/>
      <c r="AG9" s="16"/>
      <c r="AH9" s="17"/>
      <c r="AI9" s="17"/>
      <c r="AJ9" s="18"/>
      <c r="AK9" s="4"/>
      <c r="AL9" s="4"/>
      <c r="AM9" s="4"/>
      <c r="AN9" s="2"/>
      <c r="AO9" s="2"/>
    </row>
    <row r="10" ht="16.5" customHeight="1">
      <c r="A10" s="2"/>
      <c r="B10" s="8"/>
      <c r="C10" s="2"/>
      <c r="D10" s="19" t="s">
        <v>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21"/>
      <c r="Q10" s="22"/>
      <c r="R10" s="19" t="s">
        <v>5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9"/>
      <c r="AE10" s="3"/>
      <c r="AF10" s="2"/>
      <c r="AG10" s="23"/>
      <c r="AH10" s="2"/>
      <c r="AI10" s="24" t="s">
        <v>6</v>
      </c>
      <c r="AJ10" s="2"/>
      <c r="AK10" s="4"/>
      <c r="AL10" s="4"/>
      <c r="AM10" s="4"/>
      <c r="AN10" s="2"/>
      <c r="AO10" s="2"/>
    </row>
    <row r="11" ht="16.5" customHeight="1">
      <c r="A11" s="25"/>
      <c r="B11" s="26"/>
      <c r="C11" s="2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8"/>
      <c r="AE11" s="25"/>
      <c r="AF11" s="25"/>
      <c r="AG11" s="25"/>
      <c r="AH11" s="25"/>
      <c r="AI11" s="25"/>
      <c r="AJ11" s="25"/>
      <c r="AK11" s="29"/>
      <c r="AL11" s="29"/>
      <c r="AM11" s="29"/>
      <c r="AN11" s="25"/>
      <c r="AO11" s="25"/>
    </row>
    <row r="12" ht="16.5" customHeight="1">
      <c r="A12" s="2"/>
      <c r="B12" s="8"/>
      <c r="C12" s="2"/>
      <c r="D12" s="25"/>
      <c r="E12" s="25"/>
      <c r="F12" s="30" t="s">
        <v>7</v>
      </c>
      <c r="G12" s="31"/>
      <c r="H12" s="30" t="s">
        <v>8</v>
      </c>
      <c r="I12" s="31"/>
      <c r="J12" s="30" t="s">
        <v>8</v>
      </c>
      <c r="K12" s="32"/>
      <c r="L12" s="33" t="s">
        <v>9</v>
      </c>
      <c r="M12" s="32"/>
      <c r="N12" s="34" t="s">
        <v>10</v>
      </c>
      <c r="O12" s="35"/>
      <c r="P12" s="36"/>
      <c r="Q12" s="25"/>
      <c r="R12" s="25"/>
      <c r="S12" s="37"/>
      <c r="T12" s="30" t="s">
        <v>7</v>
      </c>
      <c r="U12" s="31"/>
      <c r="V12" s="38" t="s">
        <v>8</v>
      </c>
      <c r="W12" s="31"/>
      <c r="X12" s="30" t="s">
        <v>8</v>
      </c>
      <c r="Y12" s="32"/>
      <c r="Z12" s="33" t="s">
        <v>9</v>
      </c>
      <c r="AA12" s="32"/>
      <c r="AB12" s="34" t="s">
        <v>7</v>
      </c>
      <c r="AC12" s="39"/>
      <c r="AD12" s="9"/>
      <c r="AE12" s="3"/>
      <c r="AF12" s="24"/>
      <c r="AG12" s="23"/>
      <c r="AH12" s="2"/>
      <c r="AI12" s="40" t="s">
        <v>11</v>
      </c>
      <c r="AJ12" s="2"/>
      <c r="AK12" s="4"/>
      <c r="AL12" s="4"/>
      <c r="AM12" s="4"/>
      <c r="AN12" s="2"/>
      <c r="AO12" s="2"/>
    </row>
    <row r="13" ht="16.5" customHeight="1">
      <c r="A13" s="2"/>
      <c r="B13" s="8"/>
      <c r="C13" s="2"/>
      <c r="D13" s="41"/>
      <c r="E13" s="42"/>
      <c r="F13" s="43"/>
      <c r="G13" s="44"/>
      <c r="H13" s="45" t="s">
        <v>12</v>
      </c>
      <c r="I13" s="44"/>
      <c r="J13" s="46" t="s">
        <v>13</v>
      </c>
      <c r="K13" s="44"/>
      <c r="L13" s="44" t="s">
        <v>14</v>
      </c>
      <c r="M13" s="47"/>
      <c r="N13" s="43"/>
      <c r="O13" s="42"/>
      <c r="P13" s="27"/>
      <c r="Q13" s="41"/>
      <c r="R13" s="41"/>
      <c r="S13" s="42"/>
      <c r="T13" s="48"/>
      <c r="U13" s="42"/>
      <c r="V13" s="49" t="s">
        <v>12</v>
      </c>
      <c r="W13" s="42"/>
      <c r="X13" s="46" t="s">
        <v>13</v>
      </c>
      <c r="Y13" s="42"/>
      <c r="Z13" s="42" t="s">
        <v>14</v>
      </c>
      <c r="AA13" s="50"/>
      <c r="AB13" s="46"/>
      <c r="AC13" s="42"/>
      <c r="AD13" s="9"/>
      <c r="AE13" s="3"/>
      <c r="AF13" s="2"/>
      <c r="AG13" s="2"/>
      <c r="AH13" s="2"/>
      <c r="AI13" s="2"/>
      <c r="AJ13" s="2"/>
      <c r="AK13" s="4"/>
      <c r="AL13" s="4"/>
      <c r="AM13" s="4"/>
      <c r="AN13" s="2"/>
      <c r="AO13" s="2"/>
    </row>
    <row r="14" ht="16.5" customHeight="1">
      <c r="A14" s="2"/>
      <c r="B14" s="8"/>
      <c r="C14" s="2"/>
      <c r="D14" s="2"/>
      <c r="E14" s="2"/>
      <c r="F14" s="51"/>
      <c r="G14" s="52"/>
      <c r="H14" s="53"/>
      <c r="I14" s="52"/>
      <c r="J14" s="53"/>
      <c r="K14" s="52"/>
      <c r="L14" s="52"/>
      <c r="M14" s="52"/>
      <c r="N14" s="51"/>
      <c r="O14" s="2"/>
      <c r="P14" s="27"/>
      <c r="Q14" s="2"/>
      <c r="R14" s="2"/>
      <c r="S14" s="4"/>
      <c r="T14" s="54"/>
      <c r="U14" s="4"/>
      <c r="V14" s="55"/>
      <c r="W14" s="4"/>
      <c r="X14" s="56"/>
      <c r="Y14" s="4"/>
      <c r="Z14" s="4"/>
      <c r="AA14" s="57"/>
      <c r="AB14" s="58"/>
      <c r="AC14" s="4"/>
      <c r="AD14" s="9"/>
      <c r="AE14" s="3"/>
      <c r="AF14" s="2"/>
      <c r="AG14" s="23"/>
      <c r="AH14" s="2"/>
      <c r="AI14" s="59" t="s">
        <v>15</v>
      </c>
      <c r="AJ14" s="2"/>
      <c r="AK14" s="4"/>
      <c r="AL14" s="4"/>
      <c r="AM14" s="4"/>
      <c r="AN14" s="2"/>
      <c r="AO14" s="2"/>
    </row>
    <row r="15" ht="16.5" customHeight="1">
      <c r="A15" s="2"/>
      <c r="B15" s="8"/>
      <c r="C15" s="2"/>
      <c r="D15" s="60" t="s">
        <v>16</v>
      </c>
      <c r="E15" s="2"/>
      <c r="F15" s="61"/>
      <c r="G15" s="62"/>
      <c r="H15" s="63"/>
      <c r="I15" s="62"/>
      <c r="J15" s="63"/>
      <c r="K15" s="62"/>
      <c r="L15" s="62"/>
      <c r="M15" s="62"/>
      <c r="N15" s="61"/>
      <c r="O15" s="2"/>
      <c r="P15" s="27"/>
      <c r="Q15" s="2"/>
      <c r="R15" s="60" t="s">
        <v>17</v>
      </c>
      <c r="S15" s="4"/>
      <c r="T15" s="54"/>
      <c r="U15" s="4"/>
      <c r="V15" s="55"/>
      <c r="W15" s="4"/>
      <c r="X15" s="56"/>
      <c r="Y15" s="4"/>
      <c r="Z15" s="4"/>
      <c r="AA15" s="4"/>
      <c r="AB15" s="58"/>
      <c r="AC15" s="4"/>
      <c r="AD15" s="9"/>
      <c r="AE15" s="3"/>
      <c r="AF15" s="2"/>
      <c r="AG15" s="2"/>
      <c r="AH15" s="2"/>
      <c r="AI15" s="2"/>
      <c r="AJ15" s="2"/>
      <c r="AK15" s="4"/>
      <c r="AL15" s="4"/>
      <c r="AM15" s="4"/>
      <c r="AN15" s="2"/>
      <c r="AO15" s="2"/>
    </row>
    <row r="16" ht="16.5" customHeight="1">
      <c r="A16" s="2"/>
      <c r="B16" s="8"/>
      <c r="C16" s="2"/>
      <c r="D16" s="52" t="s">
        <v>18</v>
      </c>
      <c r="E16" s="4"/>
      <c r="F16" s="64">
        <v>824.25</v>
      </c>
      <c r="G16" s="65"/>
      <c r="H16" s="66">
        <v>700.0</v>
      </c>
      <c r="I16" s="65"/>
      <c r="J16" s="66">
        <v>700.0</v>
      </c>
      <c r="K16" s="65"/>
      <c r="L16" s="65">
        <v>3.0</v>
      </c>
      <c r="M16" s="65"/>
      <c r="N16" s="64"/>
      <c r="O16" s="4"/>
      <c r="P16" s="27"/>
      <c r="Q16" s="2"/>
      <c r="R16" s="52" t="s">
        <v>19</v>
      </c>
      <c r="S16" s="4"/>
      <c r="T16" s="67">
        <v>824.25</v>
      </c>
      <c r="U16" s="4"/>
      <c r="V16" s="68">
        <v>700.0</v>
      </c>
      <c r="W16" s="4"/>
      <c r="X16" s="69">
        <v>700.0</v>
      </c>
      <c r="Y16" s="4"/>
      <c r="Z16" s="4"/>
      <c r="AA16" s="4"/>
      <c r="AB16" s="58"/>
      <c r="AC16" s="4"/>
      <c r="AD16" s="9"/>
      <c r="AE16" s="3"/>
      <c r="AF16" s="2"/>
      <c r="AG16" s="2"/>
      <c r="AH16" s="2"/>
      <c r="AI16" s="2"/>
      <c r="AJ16" s="2"/>
      <c r="AK16" s="4"/>
      <c r="AL16" s="4"/>
      <c r="AM16" s="4"/>
      <c r="AN16" s="2"/>
      <c r="AO16" s="2"/>
    </row>
    <row r="17" ht="16.5" customHeight="1">
      <c r="A17" s="2"/>
      <c r="B17" s="8"/>
      <c r="C17" s="2"/>
      <c r="D17" s="52"/>
      <c r="E17" s="4"/>
      <c r="F17" s="70">
        <f>SUM(F16)</f>
        <v>824.25</v>
      </c>
      <c r="G17" s="71"/>
      <c r="H17" s="72">
        <f>SUM(H16)</f>
        <v>700</v>
      </c>
      <c r="I17" s="71"/>
      <c r="J17" s="72">
        <f>SUM(J16)</f>
        <v>700</v>
      </c>
      <c r="K17" s="65"/>
      <c r="L17" s="65">
        <f>SUM(L16)</f>
        <v>3</v>
      </c>
      <c r="M17" s="65"/>
      <c r="N17" s="64"/>
      <c r="O17" s="4"/>
      <c r="P17" s="27"/>
      <c r="Q17" s="2"/>
      <c r="R17" s="52" t="s">
        <v>20</v>
      </c>
      <c r="S17" s="4"/>
      <c r="T17" s="73">
        <v>0.0</v>
      </c>
      <c r="U17" s="74"/>
      <c r="V17" s="75">
        <v>90.0</v>
      </c>
      <c r="W17" s="74"/>
      <c r="X17" s="76">
        <v>90.0</v>
      </c>
      <c r="Y17" s="77"/>
      <c r="Z17" s="77"/>
      <c r="AA17" s="77"/>
      <c r="AB17" s="78"/>
      <c r="AC17" s="4"/>
      <c r="AD17" s="9"/>
      <c r="AE17" s="3"/>
      <c r="AF17" s="2"/>
      <c r="AG17" s="2"/>
      <c r="AH17" s="2"/>
      <c r="AI17" s="2"/>
      <c r="AJ17" s="2"/>
      <c r="AK17" s="4"/>
      <c r="AL17" s="4"/>
      <c r="AM17" s="4"/>
      <c r="AN17" s="2"/>
      <c r="AO17" s="2"/>
    </row>
    <row r="18" ht="16.5" customHeight="1">
      <c r="A18" s="2"/>
      <c r="B18" s="8"/>
      <c r="C18" s="2"/>
      <c r="D18" s="52"/>
      <c r="E18" s="4"/>
      <c r="F18" s="64"/>
      <c r="G18" s="74"/>
      <c r="H18" s="64"/>
      <c r="I18" s="74"/>
      <c r="J18" s="64"/>
      <c r="K18" s="79"/>
      <c r="L18" s="74"/>
      <c r="M18" s="74"/>
      <c r="N18" s="80"/>
      <c r="O18" s="4"/>
      <c r="P18" s="27"/>
      <c r="Q18" s="2"/>
      <c r="R18" s="60"/>
      <c r="S18" s="4"/>
      <c r="T18" s="81">
        <f>SUM(T16:T17)</f>
        <v>824.25</v>
      </c>
      <c r="U18" s="74"/>
      <c r="V18" s="82">
        <f>SUM(V16:V17)</f>
        <v>790</v>
      </c>
      <c r="W18" s="74"/>
      <c r="X18" s="81">
        <f>SUM(X16:X17)</f>
        <v>790</v>
      </c>
      <c r="Y18" s="74"/>
      <c r="Z18" s="74"/>
      <c r="AA18" s="83"/>
      <c r="AB18" s="81"/>
      <c r="AC18" s="84"/>
      <c r="AD18" s="9"/>
      <c r="AE18" s="3"/>
      <c r="AF18" s="2"/>
      <c r="AG18" s="2"/>
      <c r="AH18" s="2"/>
      <c r="AI18" s="2"/>
      <c r="AJ18" s="2"/>
      <c r="AK18" s="4"/>
      <c r="AL18" s="4"/>
      <c r="AM18" s="4"/>
      <c r="AN18" s="2"/>
      <c r="AO18" s="2"/>
    </row>
    <row r="19" ht="17.25" customHeight="1">
      <c r="A19" s="2"/>
      <c r="B19" s="8"/>
      <c r="C19" s="2"/>
      <c r="D19" s="60" t="s">
        <v>21</v>
      </c>
      <c r="E19" s="2"/>
      <c r="F19" s="64"/>
      <c r="G19" s="74"/>
      <c r="H19" s="64"/>
      <c r="I19" s="74"/>
      <c r="J19" s="64"/>
      <c r="K19" s="79"/>
      <c r="L19" s="74"/>
      <c r="M19" s="74"/>
      <c r="N19" s="80"/>
      <c r="O19" s="85"/>
      <c r="P19" s="27"/>
      <c r="Q19" s="2"/>
      <c r="R19" s="52"/>
      <c r="S19" s="4"/>
      <c r="T19" s="81"/>
      <c r="U19" s="74"/>
      <c r="V19" s="55"/>
      <c r="W19" s="74"/>
      <c r="X19" s="81"/>
      <c r="Y19" s="74"/>
      <c r="Z19" s="74"/>
      <c r="AA19" s="83"/>
      <c r="AB19" s="81"/>
      <c r="AC19" s="84"/>
      <c r="AD19" s="9"/>
      <c r="AE19" s="3"/>
      <c r="AF19" s="2"/>
      <c r="AG19" s="2"/>
      <c r="AH19" s="2"/>
      <c r="AI19" s="2"/>
      <c r="AJ19" s="2"/>
      <c r="AK19" s="4"/>
      <c r="AL19" s="4"/>
      <c r="AM19" s="4"/>
      <c r="AN19" s="2"/>
      <c r="AO19" s="2"/>
    </row>
    <row r="20" ht="16.5" customHeight="1">
      <c r="A20" s="2"/>
      <c r="B20" s="8"/>
      <c r="C20" s="2"/>
      <c r="D20" s="52"/>
      <c r="E20" s="86"/>
      <c r="F20" s="64" t="s">
        <v>22</v>
      </c>
      <c r="G20" s="74"/>
      <c r="H20" s="64">
        <v>0.0</v>
      </c>
      <c r="I20" s="74"/>
      <c r="J20" s="64">
        <v>0.0</v>
      </c>
      <c r="K20" s="79"/>
      <c r="L20" s="77">
        <v>100.0</v>
      </c>
      <c r="M20" s="87"/>
      <c r="N20" s="64"/>
      <c r="O20" s="2"/>
      <c r="P20" s="27"/>
      <c r="Q20" s="2"/>
      <c r="R20" s="60" t="s">
        <v>23</v>
      </c>
      <c r="S20" s="4"/>
      <c r="T20" s="81"/>
      <c r="U20" s="74"/>
      <c r="V20" s="55"/>
      <c r="W20" s="74"/>
      <c r="X20" s="81"/>
      <c r="Y20" s="74"/>
      <c r="Z20" s="88">
        <v>20.0</v>
      </c>
      <c r="AA20" s="83"/>
      <c r="AB20" s="73"/>
      <c r="AC20" s="84"/>
      <c r="AD20" s="9"/>
      <c r="AE20" s="3"/>
      <c r="AF20" s="2"/>
      <c r="AG20" s="2"/>
      <c r="AH20" s="2"/>
      <c r="AI20" s="2"/>
      <c r="AJ20" s="2"/>
      <c r="AK20" s="4"/>
      <c r="AL20" s="4"/>
      <c r="AM20" s="4"/>
      <c r="AN20" s="2"/>
      <c r="AO20" s="2"/>
    </row>
    <row r="21" ht="16.5" customHeight="1">
      <c r="A21" s="2"/>
      <c r="B21" s="8"/>
      <c r="C21" s="2"/>
      <c r="D21" s="2"/>
      <c r="E21" s="2"/>
      <c r="F21" s="66" t="s">
        <v>22</v>
      </c>
      <c r="G21" s="87"/>
      <c r="H21" s="66">
        <v>0.0</v>
      </c>
      <c r="I21" s="87"/>
      <c r="J21" s="66">
        <v>0.0</v>
      </c>
      <c r="K21" s="79"/>
      <c r="L21" s="89">
        <v>26.0</v>
      </c>
      <c r="M21" s="62"/>
      <c r="N21" s="66"/>
      <c r="O21" s="4"/>
      <c r="P21" s="27"/>
      <c r="Q21" s="2"/>
      <c r="R21" s="52" t="s">
        <v>24</v>
      </c>
      <c r="S21" s="4"/>
      <c r="T21" s="80">
        <v>180.0</v>
      </c>
      <c r="U21" s="74"/>
      <c r="V21" s="68">
        <v>0.0</v>
      </c>
      <c r="W21" s="74"/>
      <c r="X21" s="80">
        <v>0.0</v>
      </c>
      <c r="Y21" s="74"/>
      <c r="Z21" s="74"/>
      <c r="AA21" s="83"/>
      <c r="AB21" s="80"/>
      <c r="AC21" s="84"/>
      <c r="AD21" s="9"/>
      <c r="AE21" s="3"/>
      <c r="AF21" s="2"/>
      <c r="AG21" s="2"/>
      <c r="AH21" s="2"/>
      <c r="AI21" s="2"/>
      <c r="AJ21" s="2"/>
      <c r="AK21" s="4"/>
      <c r="AL21" s="4"/>
      <c r="AM21" s="4"/>
      <c r="AN21" s="2"/>
      <c r="AO21" s="2"/>
    </row>
    <row r="22" ht="16.5" customHeight="1">
      <c r="A22" s="2"/>
      <c r="B22" s="8"/>
      <c r="C22" s="2"/>
      <c r="D22" s="60"/>
      <c r="E22" s="2"/>
      <c r="F22" s="72">
        <f>SUM(F20:F21)</f>
        <v>0</v>
      </c>
      <c r="G22" s="87"/>
      <c r="H22" s="72">
        <f>SUM(H20:H21)</f>
        <v>0</v>
      </c>
      <c r="I22" s="87"/>
      <c r="J22" s="72">
        <f>SUM(J20:J21)</f>
        <v>0</v>
      </c>
      <c r="K22" s="79"/>
      <c r="L22" s="74">
        <f>SUM(L20:L21)</f>
        <v>126</v>
      </c>
      <c r="M22" s="62"/>
      <c r="N22" s="64"/>
      <c r="O22" s="4"/>
      <c r="P22" s="27"/>
      <c r="Q22" s="2"/>
      <c r="R22" s="52" t="s">
        <v>25</v>
      </c>
      <c r="S22" s="4"/>
      <c r="T22" s="80">
        <v>166.98</v>
      </c>
      <c r="U22" s="74"/>
      <c r="V22" s="68">
        <v>0.0</v>
      </c>
      <c r="W22" s="74"/>
      <c r="X22" s="80">
        <v>0.0</v>
      </c>
      <c r="Y22" s="74"/>
      <c r="Z22" s="74"/>
      <c r="AA22" s="83"/>
      <c r="AB22" s="80"/>
      <c r="AC22" s="84"/>
      <c r="AD22" s="9"/>
      <c r="AE22" s="3"/>
      <c r="AF22" s="2"/>
      <c r="AG22" s="2"/>
      <c r="AH22" s="2"/>
      <c r="AI22" s="2"/>
      <c r="AJ22" s="2"/>
      <c r="AK22" s="4"/>
      <c r="AL22" s="4"/>
      <c r="AM22" s="4"/>
      <c r="AN22" s="2"/>
      <c r="AO22" s="2"/>
    </row>
    <row r="23" ht="16.5" customHeight="1">
      <c r="A23" s="2"/>
      <c r="B23" s="8"/>
      <c r="C23" s="2"/>
      <c r="D23" s="60"/>
      <c r="E23" s="4"/>
      <c r="F23" s="61"/>
      <c r="G23" s="62"/>
      <c r="H23" s="90"/>
      <c r="I23" s="62"/>
      <c r="J23" s="90"/>
      <c r="K23" s="79"/>
      <c r="L23" s="74"/>
      <c r="M23" s="74"/>
      <c r="N23" s="78"/>
      <c r="O23" s="4"/>
      <c r="P23" s="27"/>
      <c r="Q23" s="2"/>
      <c r="R23" s="52" t="s">
        <v>26</v>
      </c>
      <c r="S23" s="4"/>
      <c r="T23" s="80">
        <v>10.6</v>
      </c>
      <c r="U23" s="74"/>
      <c r="V23" s="68">
        <v>0.0</v>
      </c>
      <c r="W23" s="74"/>
      <c r="X23" s="80">
        <v>0.0</v>
      </c>
      <c r="Y23" s="74"/>
      <c r="Z23" s="74"/>
      <c r="AA23" s="83"/>
      <c r="AB23" s="80"/>
      <c r="AC23" s="84"/>
      <c r="AD23" s="9"/>
      <c r="AE23" s="3"/>
      <c r="AF23" s="2"/>
      <c r="AG23" s="2"/>
      <c r="AH23" s="2"/>
      <c r="AI23" s="2"/>
      <c r="AJ23" s="2"/>
      <c r="AK23" s="4"/>
      <c r="AL23" s="4"/>
      <c r="AM23" s="4"/>
      <c r="AN23" s="2"/>
      <c r="AO23" s="2"/>
    </row>
    <row r="24" ht="16.5" customHeight="1">
      <c r="A24" s="2"/>
      <c r="B24" s="8"/>
      <c r="C24" s="2"/>
      <c r="D24" s="60" t="s">
        <v>27</v>
      </c>
      <c r="E24" s="4"/>
      <c r="F24" s="80"/>
      <c r="G24" s="62"/>
      <c r="H24" s="61"/>
      <c r="I24" s="62"/>
      <c r="J24" s="61"/>
      <c r="K24" s="79"/>
      <c r="L24" s="74"/>
      <c r="M24" s="74"/>
      <c r="N24" s="90"/>
      <c r="O24" s="4"/>
      <c r="P24" s="27"/>
      <c r="Q24" s="2"/>
      <c r="R24" s="52" t="s">
        <v>28</v>
      </c>
      <c r="S24" s="4"/>
      <c r="T24" s="80">
        <v>119.6</v>
      </c>
      <c r="U24" s="74"/>
      <c r="V24" s="91">
        <v>31.98</v>
      </c>
      <c r="W24" s="74"/>
      <c r="X24" s="92">
        <v>31.98</v>
      </c>
      <c r="Y24" s="74"/>
      <c r="Z24" s="74"/>
      <c r="AA24" s="83"/>
      <c r="AB24" s="80"/>
      <c r="AC24" s="84"/>
      <c r="AD24" s="9"/>
      <c r="AE24" s="3"/>
      <c r="AF24" s="2"/>
      <c r="AG24" s="2"/>
      <c r="AH24" s="2"/>
      <c r="AI24" s="2"/>
      <c r="AJ24" s="2"/>
      <c r="AK24" s="4"/>
      <c r="AL24" s="4"/>
      <c r="AM24" s="4"/>
      <c r="AN24" s="2"/>
      <c r="AO24" s="2"/>
    </row>
    <row r="25" ht="16.5" customHeight="1">
      <c r="A25" s="2"/>
      <c r="B25" s="8"/>
      <c r="C25" s="2"/>
      <c r="D25" s="52" t="s">
        <v>29</v>
      </c>
      <c r="E25" s="4"/>
      <c r="F25" s="93">
        <v>3750.0</v>
      </c>
      <c r="G25" s="94">
        <v>12.5</v>
      </c>
      <c r="H25" s="93">
        <f>12.5*231</f>
        <v>2887.5</v>
      </c>
      <c r="I25" s="95">
        <v>12.5</v>
      </c>
      <c r="J25" s="93">
        <f>12.5*300</f>
        <v>3750</v>
      </c>
      <c r="K25" s="96"/>
      <c r="L25" s="96">
        <v>150.0</v>
      </c>
      <c r="M25" s="95"/>
      <c r="N25" s="93"/>
      <c r="O25" s="2"/>
      <c r="P25" s="27"/>
      <c r="Q25" s="2"/>
      <c r="R25" s="52" t="s">
        <v>30</v>
      </c>
      <c r="S25" s="4"/>
      <c r="T25" s="80">
        <v>30.0</v>
      </c>
      <c r="U25" s="74"/>
      <c r="V25" s="91">
        <v>6.99</v>
      </c>
      <c r="W25" s="74"/>
      <c r="X25" s="97">
        <v>20.0</v>
      </c>
      <c r="Y25" s="74"/>
      <c r="Z25" s="74"/>
      <c r="AA25" s="83"/>
      <c r="AB25" s="80"/>
      <c r="AC25" s="84"/>
      <c r="AD25" s="9"/>
      <c r="AE25" s="3"/>
      <c r="AF25" s="2"/>
      <c r="AG25" s="2"/>
      <c r="AH25" s="2"/>
      <c r="AI25" s="2"/>
      <c r="AJ25" s="2"/>
      <c r="AK25" s="4"/>
      <c r="AL25" s="4"/>
      <c r="AM25" s="4"/>
      <c r="AN25" s="2"/>
      <c r="AO25" s="2"/>
    </row>
    <row r="26" ht="17.25" customHeight="1">
      <c r="A26" s="2"/>
      <c r="B26" s="8"/>
      <c r="C26" s="2"/>
      <c r="D26" s="60"/>
      <c r="E26" s="4"/>
      <c r="F26" s="98">
        <f>SUM(F25)</f>
        <v>3750</v>
      </c>
      <c r="G26" s="99"/>
      <c r="H26" s="98">
        <f>SUM(H25)</f>
        <v>2887.5</v>
      </c>
      <c r="I26" s="99"/>
      <c r="J26" s="98">
        <f>SUM(J25)</f>
        <v>3750</v>
      </c>
      <c r="K26" s="96"/>
      <c r="L26" s="95">
        <f>SUM(L25)</f>
        <v>150</v>
      </c>
      <c r="M26" s="95"/>
      <c r="N26" s="93"/>
      <c r="O26" s="2"/>
      <c r="P26" s="27"/>
      <c r="Q26" s="2"/>
      <c r="R26" s="52" t="s">
        <v>31</v>
      </c>
      <c r="S26" s="4"/>
      <c r="T26" s="100">
        <v>186.28</v>
      </c>
      <c r="U26" s="74"/>
      <c r="V26" s="91">
        <v>61.2</v>
      </c>
      <c r="W26" s="74"/>
      <c r="X26" s="78">
        <v>100.0</v>
      </c>
      <c r="Y26" s="74"/>
      <c r="Z26" s="88">
        <v>15.0</v>
      </c>
      <c r="AA26" s="83"/>
      <c r="AB26" s="73"/>
      <c r="AC26" s="84"/>
      <c r="AD26" s="9"/>
      <c r="AE26" s="3"/>
      <c r="AF26" s="2"/>
      <c r="AG26" s="2"/>
      <c r="AH26" s="2"/>
      <c r="AI26" s="2"/>
      <c r="AJ26" s="2"/>
      <c r="AK26" s="4"/>
      <c r="AL26" s="4"/>
      <c r="AM26" s="4"/>
      <c r="AN26" s="2"/>
      <c r="AO26" s="2"/>
    </row>
    <row r="27" ht="17.25" customHeight="1">
      <c r="A27" s="2"/>
      <c r="B27" s="8"/>
      <c r="C27" s="2"/>
      <c r="D27" s="2"/>
      <c r="E27" s="101"/>
      <c r="F27" s="93"/>
      <c r="G27" s="95"/>
      <c r="H27" s="93"/>
      <c r="I27" s="95"/>
      <c r="J27" s="93"/>
      <c r="K27" s="96"/>
      <c r="L27" s="95"/>
      <c r="M27" s="99"/>
      <c r="N27" s="93"/>
      <c r="O27" s="2"/>
      <c r="P27" s="27"/>
      <c r="Q27" s="2"/>
      <c r="R27" s="52" t="s">
        <v>32</v>
      </c>
      <c r="S27" s="4"/>
      <c r="T27" s="100">
        <v>0.0</v>
      </c>
      <c r="U27" s="74"/>
      <c r="V27" s="102">
        <v>350.9</v>
      </c>
      <c r="W27" s="74"/>
      <c r="X27" s="103">
        <v>350.9</v>
      </c>
      <c r="Y27" s="74"/>
      <c r="Z27" s="74"/>
      <c r="AA27" s="83"/>
      <c r="AB27" s="80"/>
      <c r="AC27" s="84"/>
      <c r="AD27" s="9"/>
      <c r="AE27" s="3"/>
      <c r="AF27" s="2"/>
      <c r="AG27" s="2"/>
      <c r="AH27" s="2"/>
      <c r="AI27" s="2"/>
      <c r="AJ27" s="2"/>
      <c r="AK27" s="4"/>
      <c r="AL27" s="4"/>
      <c r="AM27" s="4"/>
      <c r="AN27" s="2"/>
      <c r="AO27" s="2"/>
    </row>
    <row r="28" ht="16.5" customHeight="1">
      <c r="A28" s="2"/>
      <c r="B28" s="8"/>
      <c r="C28" s="2"/>
      <c r="D28" s="60" t="s">
        <v>33</v>
      </c>
      <c r="E28" s="2"/>
      <c r="F28" s="104">
        <v>6.0</v>
      </c>
      <c r="G28" s="95"/>
      <c r="H28" s="105" t="s">
        <v>22</v>
      </c>
      <c r="I28" s="95"/>
      <c r="J28" s="105" t="s">
        <v>22</v>
      </c>
      <c r="K28" s="96"/>
      <c r="L28" s="95"/>
      <c r="M28" s="96"/>
      <c r="N28" s="93"/>
      <c r="O28" s="2"/>
      <c r="P28" s="27"/>
      <c r="Q28" s="2"/>
      <c r="R28" s="2"/>
      <c r="S28" s="4"/>
      <c r="T28" s="106">
        <f>SUM(T21:T27)</f>
        <v>693.46</v>
      </c>
      <c r="U28" s="74"/>
      <c r="V28" s="82">
        <f>SUM(V21:V27)</f>
        <v>451.07</v>
      </c>
      <c r="W28" s="74"/>
      <c r="X28" s="106">
        <f>SUM(X21:X27)</f>
        <v>502.88</v>
      </c>
      <c r="Y28" s="74"/>
      <c r="Z28" s="107">
        <f>SUM(Z26)</f>
        <v>15</v>
      </c>
      <c r="AA28" s="83"/>
      <c r="AB28" s="81">
        <v>0.0</v>
      </c>
      <c r="AC28" s="84"/>
      <c r="AD28" s="9"/>
      <c r="AE28" s="3"/>
      <c r="AF28" s="2"/>
      <c r="AG28" s="2"/>
      <c r="AH28" s="2"/>
      <c r="AI28" s="2"/>
      <c r="AJ28" s="2"/>
      <c r="AK28" s="4"/>
      <c r="AL28" s="4"/>
      <c r="AM28" s="4"/>
      <c r="AN28" s="2"/>
      <c r="AO28" s="2"/>
    </row>
    <row r="29" ht="16.5" customHeight="1">
      <c r="A29" s="2"/>
      <c r="B29" s="8"/>
      <c r="C29" s="2"/>
      <c r="D29" s="60"/>
      <c r="E29" s="2"/>
      <c r="F29" s="108">
        <f>F28</f>
        <v>6</v>
      </c>
      <c r="G29" s="99"/>
      <c r="H29" s="108" t="str">
        <f>H28</f>
        <v>-</v>
      </c>
      <c r="I29" s="99"/>
      <c r="J29" s="108" t="str">
        <f>J28</f>
        <v>-</v>
      </c>
      <c r="K29" s="96"/>
      <c r="L29" s="96"/>
      <c r="M29" s="96"/>
      <c r="N29" s="109"/>
      <c r="O29" s="2"/>
      <c r="P29" s="27"/>
      <c r="Q29" s="2"/>
      <c r="R29" s="2"/>
      <c r="S29" s="4"/>
      <c r="T29" s="80"/>
      <c r="U29" s="74"/>
      <c r="V29" s="55"/>
      <c r="W29" s="74"/>
      <c r="X29" s="80"/>
      <c r="Y29" s="74"/>
      <c r="Z29" s="74"/>
      <c r="AA29" s="83"/>
      <c r="AB29" s="80"/>
      <c r="AC29" s="84"/>
      <c r="AD29" s="9"/>
      <c r="AE29" s="3"/>
      <c r="AF29" s="2"/>
      <c r="AG29" s="2"/>
      <c r="AH29" s="2"/>
      <c r="AI29" s="2"/>
      <c r="AJ29" s="2"/>
      <c r="AK29" s="4"/>
      <c r="AL29" s="4"/>
      <c r="AM29" s="4"/>
      <c r="AN29" s="2"/>
      <c r="AO29" s="2"/>
    </row>
    <row r="30" ht="16.5" customHeight="1">
      <c r="A30" s="2"/>
      <c r="B30" s="8"/>
      <c r="C30" s="2"/>
      <c r="D30" s="60"/>
      <c r="E30" s="2"/>
      <c r="F30" s="93"/>
      <c r="G30" s="96"/>
      <c r="H30" s="93"/>
      <c r="I30" s="96"/>
      <c r="J30" s="93"/>
      <c r="K30" s="96"/>
      <c r="L30" s="95"/>
      <c r="M30" s="95"/>
      <c r="N30" s="93"/>
      <c r="O30" s="2"/>
      <c r="P30" s="27"/>
      <c r="Q30" s="2"/>
      <c r="R30" s="60" t="s">
        <v>34</v>
      </c>
      <c r="S30" s="4"/>
      <c r="T30" s="80"/>
      <c r="U30" s="74"/>
      <c r="V30" s="55"/>
      <c r="W30" s="74"/>
      <c r="X30" s="80"/>
      <c r="Y30" s="74"/>
      <c r="Z30" s="74"/>
      <c r="AA30" s="83"/>
      <c r="AB30" s="80"/>
      <c r="AC30" s="84"/>
      <c r="AD30" s="9"/>
      <c r="AE30" s="3"/>
      <c r="AF30" s="2"/>
      <c r="AG30" s="2"/>
      <c r="AH30" s="2"/>
      <c r="AI30" s="2"/>
      <c r="AJ30" s="2"/>
      <c r="AK30" s="4"/>
      <c r="AL30" s="4"/>
      <c r="AM30" s="4"/>
      <c r="AN30" s="2"/>
      <c r="AO30" s="2"/>
    </row>
    <row r="31" ht="16.5" customHeight="1">
      <c r="A31" s="2"/>
      <c r="B31" s="8"/>
      <c r="C31" s="2"/>
      <c r="D31" s="2"/>
      <c r="E31" s="2"/>
      <c r="F31" s="93"/>
      <c r="G31" s="96"/>
      <c r="H31" s="93"/>
      <c r="I31" s="96"/>
      <c r="J31" s="93"/>
      <c r="K31" s="96"/>
      <c r="L31" s="95"/>
      <c r="M31" s="95"/>
      <c r="N31" s="93"/>
      <c r="O31" s="2"/>
      <c r="P31" s="27"/>
      <c r="Q31" s="2"/>
      <c r="R31" s="52" t="s">
        <v>35</v>
      </c>
      <c r="S31" s="4"/>
      <c r="T31" s="80">
        <v>239.41</v>
      </c>
      <c r="U31" s="74"/>
      <c r="V31" s="110">
        <v>239.5</v>
      </c>
      <c r="W31" s="74"/>
      <c r="X31" s="111">
        <v>239.5</v>
      </c>
      <c r="Y31" s="96"/>
      <c r="Z31" s="96">
        <v>250.0</v>
      </c>
      <c r="AA31" s="96"/>
      <c r="AB31" s="80">
        <v>0.0</v>
      </c>
      <c r="AC31" s="84"/>
      <c r="AD31" s="9"/>
      <c r="AE31" s="3"/>
      <c r="AF31" s="3"/>
      <c r="AG31" s="2"/>
      <c r="AH31" s="2"/>
      <c r="AI31" s="2"/>
      <c r="AJ31" s="2"/>
      <c r="AK31" s="4"/>
      <c r="AL31" s="4"/>
      <c r="AM31" s="4"/>
      <c r="AN31" s="2"/>
      <c r="AO31" s="2"/>
    </row>
    <row r="32" ht="16.5" customHeight="1">
      <c r="A32" s="2"/>
      <c r="B32" s="8"/>
      <c r="C32" s="2"/>
      <c r="D32" s="60"/>
      <c r="E32" s="2"/>
      <c r="F32" s="93"/>
      <c r="G32" s="96"/>
      <c r="H32" s="93"/>
      <c r="I32" s="96"/>
      <c r="J32" s="93"/>
      <c r="K32" s="96"/>
      <c r="L32" s="95"/>
      <c r="M32" s="95"/>
      <c r="N32" s="93"/>
      <c r="O32" s="2"/>
      <c r="P32" s="27"/>
      <c r="Q32" s="2"/>
      <c r="R32" s="112" t="s">
        <v>36</v>
      </c>
      <c r="S32" s="4"/>
      <c r="T32" s="113">
        <v>0.0</v>
      </c>
      <c r="U32" s="74"/>
      <c r="V32" s="114">
        <v>6.0</v>
      </c>
      <c r="W32" s="74"/>
      <c r="X32" s="97">
        <v>12.0</v>
      </c>
      <c r="Y32" s="95"/>
      <c r="Z32" s="95"/>
      <c r="AA32" s="115"/>
      <c r="AB32" s="116"/>
      <c r="AC32" s="84"/>
      <c r="AD32" s="9"/>
      <c r="AE32" s="3"/>
      <c r="AF32" s="117"/>
      <c r="AG32" s="2"/>
      <c r="AH32" s="2"/>
      <c r="AI32" s="2"/>
      <c r="AJ32" s="2"/>
      <c r="AK32" s="4"/>
      <c r="AL32" s="4"/>
      <c r="AM32" s="4"/>
      <c r="AN32" s="2"/>
      <c r="AO32" s="2"/>
    </row>
    <row r="33" ht="17.25" customHeight="1">
      <c r="A33" s="2"/>
      <c r="B33" s="8"/>
      <c r="C33" s="2"/>
      <c r="D33" s="60"/>
      <c r="E33" s="2"/>
      <c r="F33" s="93"/>
      <c r="G33" s="95"/>
      <c r="H33" s="93"/>
      <c r="I33" s="95"/>
      <c r="J33" s="93"/>
      <c r="K33" s="96"/>
      <c r="L33" s="95"/>
      <c r="M33" s="95"/>
      <c r="N33" s="93"/>
      <c r="O33" s="2"/>
      <c r="P33" s="27"/>
      <c r="Q33" s="2"/>
      <c r="R33" s="52" t="s">
        <v>37</v>
      </c>
      <c r="S33" s="4"/>
      <c r="T33" s="80">
        <v>2.49</v>
      </c>
      <c r="U33" s="74"/>
      <c r="V33" s="68">
        <v>0.0</v>
      </c>
      <c r="W33" s="74"/>
      <c r="X33" s="80">
        <v>0.0</v>
      </c>
      <c r="Y33" s="95"/>
      <c r="Z33" s="89">
        <v>75.0</v>
      </c>
      <c r="AA33" s="115"/>
      <c r="AB33" s="73">
        <v>0.0</v>
      </c>
      <c r="AC33" s="84"/>
      <c r="AD33" s="9"/>
      <c r="AE33" s="3"/>
      <c r="AF33" s="3"/>
      <c r="AG33" s="2"/>
      <c r="AH33" s="2"/>
      <c r="AI33" s="2"/>
      <c r="AJ33" s="2"/>
      <c r="AK33" s="4"/>
      <c r="AL33" s="4"/>
      <c r="AM33" s="4"/>
      <c r="AN33" s="2"/>
      <c r="AO33" s="2"/>
    </row>
    <row r="34" ht="17.25" customHeight="1">
      <c r="A34" s="2"/>
      <c r="B34" s="8"/>
      <c r="C34" s="2"/>
      <c r="D34" s="60"/>
      <c r="E34" s="2"/>
      <c r="F34" s="93"/>
      <c r="G34" s="95"/>
      <c r="H34" s="93"/>
      <c r="I34" s="95"/>
      <c r="J34" s="93"/>
      <c r="K34" s="96"/>
      <c r="L34" s="95"/>
      <c r="M34" s="95"/>
      <c r="N34" s="93"/>
      <c r="O34" s="2"/>
      <c r="P34" s="27"/>
      <c r="Q34" s="2"/>
      <c r="R34" s="1" t="s">
        <v>38</v>
      </c>
      <c r="S34" s="86"/>
      <c r="T34" s="113">
        <v>0.0</v>
      </c>
      <c r="U34" s="74"/>
      <c r="V34" s="118">
        <v>0.0</v>
      </c>
      <c r="W34" s="74"/>
      <c r="X34" s="97">
        <v>150.0</v>
      </c>
      <c r="Y34" s="95"/>
      <c r="Z34" s="99"/>
      <c r="AA34" s="115"/>
      <c r="AB34" s="119"/>
      <c r="AC34" s="84"/>
      <c r="AD34" s="9"/>
      <c r="AE34" s="3"/>
      <c r="AF34" s="3"/>
      <c r="AG34" s="2"/>
      <c r="AH34" s="2"/>
      <c r="AI34" s="2"/>
      <c r="AJ34" s="2"/>
      <c r="AK34" s="4"/>
      <c r="AL34" s="4"/>
      <c r="AM34" s="4"/>
      <c r="AN34" s="2"/>
      <c r="AO34" s="2"/>
    </row>
    <row r="35" ht="16.5" customHeight="1">
      <c r="A35" s="2"/>
      <c r="B35" s="8"/>
      <c r="C35" s="2"/>
      <c r="D35" s="60"/>
      <c r="E35" s="2"/>
      <c r="F35" s="93"/>
      <c r="G35" s="95"/>
      <c r="H35" s="93"/>
      <c r="I35" s="95"/>
      <c r="J35" s="93"/>
      <c r="K35" s="96"/>
      <c r="L35" s="95"/>
      <c r="M35" s="95"/>
      <c r="N35" s="93"/>
      <c r="O35" s="2"/>
      <c r="P35" s="27"/>
      <c r="Q35" s="2"/>
      <c r="R35" s="2" t="s">
        <v>39</v>
      </c>
      <c r="S35" s="86"/>
      <c r="T35" s="80">
        <v>175.94</v>
      </c>
      <c r="U35" s="74"/>
      <c r="V35" s="68">
        <v>0.0</v>
      </c>
      <c r="W35" s="74"/>
      <c r="X35" s="80">
        <v>0.0</v>
      </c>
      <c r="Y35" s="95"/>
      <c r="Z35" s="99">
        <f>SUM(Z31:Z33)</f>
        <v>325</v>
      </c>
      <c r="AA35" s="115"/>
      <c r="AB35" s="81">
        <v>0.0</v>
      </c>
      <c r="AC35" s="84"/>
      <c r="AD35" s="9"/>
      <c r="AE35" s="3"/>
      <c r="AF35" s="2"/>
      <c r="AG35" s="2"/>
      <c r="AH35" s="2"/>
      <c r="AI35" s="2"/>
      <c r="AJ35" s="2"/>
      <c r="AK35" s="4"/>
      <c r="AL35" s="4"/>
      <c r="AM35" s="4"/>
      <c r="AN35" s="2"/>
      <c r="AO35" s="2"/>
    </row>
    <row r="36" ht="16.5" customHeight="1">
      <c r="A36" s="2"/>
      <c r="B36" s="8"/>
      <c r="C36" s="2"/>
      <c r="D36" s="60"/>
      <c r="E36" s="2"/>
      <c r="F36" s="93"/>
      <c r="G36" s="95"/>
      <c r="H36" s="93"/>
      <c r="I36" s="95"/>
      <c r="J36" s="93"/>
      <c r="K36" s="96"/>
      <c r="L36" s="95"/>
      <c r="M36" s="95"/>
      <c r="N36" s="93"/>
      <c r="O36" s="2"/>
      <c r="P36" s="27"/>
      <c r="Q36" s="2"/>
      <c r="R36" s="52" t="s">
        <v>40</v>
      </c>
      <c r="S36" s="2"/>
      <c r="T36" s="80">
        <v>1225.0</v>
      </c>
      <c r="U36" s="74"/>
      <c r="V36" s="120">
        <v>1348.02</v>
      </c>
      <c r="W36" s="74"/>
      <c r="X36" s="121">
        <v>1603.41</v>
      </c>
      <c r="Y36" s="95"/>
      <c r="Z36" s="95"/>
      <c r="AA36" s="115"/>
      <c r="AB36" s="80"/>
      <c r="AC36" s="84"/>
      <c r="AD36" s="9"/>
      <c r="AE36" s="3"/>
      <c r="AF36" s="2"/>
      <c r="AG36" s="2"/>
      <c r="AH36" s="2"/>
      <c r="AI36" s="2"/>
      <c r="AJ36" s="2"/>
      <c r="AK36" s="4"/>
      <c r="AL36" s="4"/>
      <c r="AM36" s="4"/>
      <c r="AN36" s="2"/>
      <c r="AO36" s="2"/>
    </row>
    <row r="37" ht="16.5" customHeight="1">
      <c r="A37" s="2"/>
      <c r="B37" s="8"/>
      <c r="C37" s="2"/>
      <c r="D37" s="60"/>
      <c r="E37" s="2"/>
      <c r="F37" s="93"/>
      <c r="G37" s="95"/>
      <c r="H37" s="93"/>
      <c r="I37" s="95"/>
      <c r="J37" s="93"/>
      <c r="K37" s="96"/>
      <c r="L37" s="95"/>
      <c r="M37" s="95"/>
      <c r="N37" s="93"/>
      <c r="O37" s="2"/>
      <c r="P37" s="27"/>
      <c r="Q37" s="2"/>
      <c r="R37" s="52" t="s">
        <v>41</v>
      </c>
      <c r="S37" s="2"/>
      <c r="T37" s="80">
        <v>107.11</v>
      </c>
      <c r="U37" s="74"/>
      <c r="V37" s="110">
        <v>75.6</v>
      </c>
      <c r="W37" s="74"/>
      <c r="X37" s="122">
        <v>121.27</v>
      </c>
      <c r="Y37" s="95"/>
      <c r="Z37" s="95"/>
      <c r="AA37" s="115"/>
      <c r="AB37" s="80"/>
      <c r="AC37" s="2"/>
      <c r="AD37" s="9"/>
      <c r="AE37" s="3"/>
      <c r="AF37" s="2"/>
      <c r="AG37" s="2"/>
      <c r="AH37" s="2"/>
      <c r="AI37" s="2"/>
      <c r="AJ37" s="2"/>
      <c r="AK37" s="4"/>
      <c r="AL37" s="4"/>
      <c r="AM37" s="4"/>
      <c r="AN37" s="2"/>
      <c r="AO37" s="2"/>
    </row>
    <row r="38" ht="16.5" customHeight="1">
      <c r="A38" s="2"/>
      <c r="B38" s="8"/>
      <c r="C38" s="2"/>
      <c r="D38" s="60"/>
      <c r="E38" s="2"/>
      <c r="F38" s="93"/>
      <c r="G38" s="95"/>
      <c r="H38" s="93"/>
      <c r="I38" s="95"/>
      <c r="J38" s="93"/>
      <c r="K38" s="96"/>
      <c r="L38" s="95"/>
      <c r="M38" s="95"/>
      <c r="N38" s="93"/>
      <c r="O38" s="2"/>
      <c r="P38" s="27"/>
      <c r="Q38" s="2"/>
      <c r="R38" s="52" t="s">
        <v>42</v>
      </c>
      <c r="S38" s="2"/>
      <c r="T38" s="80">
        <v>25.84</v>
      </c>
      <c r="U38" s="74"/>
      <c r="V38" s="68">
        <v>0.0</v>
      </c>
      <c r="W38" s="74"/>
      <c r="X38" s="80">
        <v>0.0</v>
      </c>
      <c r="Y38" s="95"/>
      <c r="Z38" s="89"/>
      <c r="AA38" s="115"/>
      <c r="AB38" s="73"/>
      <c r="AC38" s="84"/>
      <c r="AD38" s="9"/>
      <c r="AE38" s="3"/>
      <c r="AF38" s="2"/>
      <c r="AG38" s="2"/>
      <c r="AH38" s="2"/>
      <c r="AI38" s="2"/>
      <c r="AJ38" s="2"/>
      <c r="AK38" s="4"/>
      <c r="AL38" s="4"/>
      <c r="AM38" s="4"/>
      <c r="AN38" s="2"/>
      <c r="AO38" s="2"/>
    </row>
    <row r="39" ht="16.5" customHeight="1">
      <c r="A39" s="2"/>
      <c r="B39" s="8"/>
      <c r="C39" s="2"/>
      <c r="D39" s="60"/>
      <c r="E39" s="2"/>
      <c r="F39" s="93"/>
      <c r="G39" s="95"/>
      <c r="H39" s="93"/>
      <c r="I39" s="95"/>
      <c r="J39" s="93"/>
      <c r="K39" s="96"/>
      <c r="L39" s="95"/>
      <c r="M39" s="95"/>
      <c r="N39" s="93"/>
      <c r="O39" s="2"/>
      <c r="P39" s="27"/>
      <c r="Q39" s="2"/>
      <c r="R39" s="2" t="s">
        <v>43</v>
      </c>
      <c r="S39" s="4"/>
      <c r="T39" s="80">
        <v>424.6</v>
      </c>
      <c r="U39" s="79"/>
      <c r="V39" s="123">
        <v>261.0</v>
      </c>
      <c r="W39" s="79"/>
      <c r="X39" s="124">
        <v>350.0</v>
      </c>
      <c r="Y39" s="95"/>
      <c r="Z39" s="99">
        <v>0.0</v>
      </c>
      <c r="AA39" s="115"/>
      <c r="AB39" s="81">
        <v>0.0</v>
      </c>
      <c r="AC39" s="84"/>
      <c r="AD39" s="9"/>
      <c r="AE39" s="3"/>
      <c r="AF39" s="2"/>
      <c r="AG39" s="2"/>
      <c r="AH39" s="2"/>
      <c r="AI39" s="2"/>
      <c r="AJ39" s="2"/>
      <c r="AK39" s="4"/>
      <c r="AL39" s="4"/>
      <c r="AM39" s="4"/>
      <c r="AN39" s="2"/>
      <c r="AO39" s="2"/>
    </row>
    <row r="40" ht="16.5" customHeight="1">
      <c r="A40" s="2"/>
      <c r="B40" s="8"/>
      <c r="C40" s="2"/>
      <c r="D40" s="60"/>
      <c r="E40" s="2"/>
      <c r="F40" s="93"/>
      <c r="G40" s="95"/>
      <c r="H40" s="93"/>
      <c r="I40" s="95"/>
      <c r="J40" s="93"/>
      <c r="K40" s="96"/>
      <c r="L40" s="95"/>
      <c r="M40" s="95"/>
      <c r="N40" s="93"/>
      <c r="O40" s="2"/>
      <c r="P40" s="27"/>
      <c r="Q40" s="2"/>
      <c r="R40" s="2" t="s">
        <v>44</v>
      </c>
      <c r="S40" s="4"/>
      <c r="T40" s="80">
        <v>270.0</v>
      </c>
      <c r="U40" s="79"/>
      <c r="V40" s="125">
        <v>105.28</v>
      </c>
      <c r="W40" s="79"/>
      <c r="X40" s="126">
        <v>278.84</v>
      </c>
      <c r="Y40" s="95"/>
      <c r="Z40" s="95"/>
      <c r="AA40" s="115"/>
      <c r="AB40" s="80"/>
      <c r="AC40" s="84"/>
      <c r="AD40" s="9"/>
      <c r="AE40" s="3"/>
      <c r="AF40" s="2"/>
      <c r="AG40" s="2"/>
      <c r="AH40" s="2"/>
      <c r="AI40" s="2"/>
      <c r="AJ40" s="2"/>
      <c r="AK40" s="4"/>
      <c r="AL40" s="4"/>
      <c r="AM40" s="4"/>
      <c r="AN40" s="2"/>
      <c r="AO40" s="2"/>
    </row>
    <row r="41" ht="16.5" customHeight="1">
      <c r="A41" s="2"/>
      <c r="B41" s="8"/>
      <c r="C41" s="2"/>
      <c r="D41" s="60"/>
      <c r="E41" s="2"/>
      <c r="F41" s="93"/>
      <c r="G41" s="95"/>
      <c r="H41" s="93"/>
      <c r="I41" s="95"/>
      <c r="J41" s="93"/>
      <c r="K41" s="96"/>
      <c r="L41" s="95"/>
      <c r="M41" s="95"/>
      <c r="N41" s="93"/>
      <c r="O41" s="2"/>
      <c r="P41" s="27"/>
      <c r="Q41" s="2"/>
      <c r="R41" s="2" t="s">
        <v>45</v>
      </c>
      <c r="S41" s="4"/>
      <c r="T41" s="73">
        <v>14.95</v>
      </c>
      <c r="U41" s="74"/>
      <c r="V41" s="127">
        <v>0.0</v>
      </c>
      <c r="W41" s="74"/>
      <c r="X41" s="104">
        <v>0.0</v>
      </c>
      <c r="Y41" s="95"/>
      <c r="Z41" s="95"/>
      <c r="AA41" s="115"/>
      <c r="AB41" s="80"/>
      <c r="AC41" s="84"/>
      <c r="AD41" s="9"/>
      <c r="AE41" s="3"/>
      <c r="AF41" s="3"/>
      <c r="AG41" s="2"/>
      <c r="AH41" s="2"/>
      <c r="AI41" s="2"/>
      <c r="AJ41" s="2"/>
      <c r="AK41" s="4"/>
      <c r="AL41" s="4"/>
      <c r="AM41" s="4"/>
      <c r="AN41" s="2"/>
      <c r="AO41" s="2"/>
    </row>
    <row r="42" ht="16.5" customHeight="1">
      <c r="A42" s="2"/>
      <c r="B42" s="8"/>
      <c r="C42" s="2"/>
      <c r="D42" s="60"/>
      <c r="E42" s="2"/>
      <c r="F42" s="93"/>
      <c r="G42" s="95"/>
      <c r="H42" s="93"/>
      <c r="I42" s="95"/>
      <c r="J42" s="93"/>
      <c r="K42" s="96"/>
      <c r="L42" s="95"/>
      <c r="M42" s="95"/>
      <c r="N42" s="93"/>
      <c r="O42" s="2"/>
      <c r="P42" s="27"/>
      <c r="Q42" s="2"/>
      <c r="R42" s="2"/>
      <c r="S42" s="4"/>
      <c r="T42" s="81">
        <f>SUM(T31:T41)</f>
        <v>2485.34</v>
      </c>
      <c r="U42" s="74"/>
      <c r="V42" s="128">
        <f>SUM(V31:V41)</f>
        <v>2035.4</v>
      </c>
      <c r="W42" s="74"/>
      <c r="X42" s="108">
        <f>SUM(X31:X41)</f>
        <v>2755.02</v>
      </c>
      <c r="Y42" s="74"/>
      <c r="Z42" s="88"/>
      <c r="AA42" s="83"/>
      <c r="AB42" s="73"/>
      <c r="AC42" s="84"/>
      <c r="AD42" s="9"/>
      <c r="AE42" s="3"/>
      <c r="AF42" s="3"/>
      <c r="AG42" s="2"/>
      <c r="AH42" s="2"/>
      <c r="AI42" s="2"/>
      <c r="AJ42" s="2"/>
      <c r="AK42" s="4"/>
      <c r="AL42" s="4"/>
      <c r="AM42" s="4"/>
      <c r="AN42" s="2"/>
      <c r="AO42" s="2"/>
    </row>
    <row r="43" ht="16.5" customHeight="1">
      <c r="A43" s="2"/>
      <c r="B43" s="8"/>
      <c r="C43" s="2"/>
      <c r="D43" s="2"/>
      <c r="E43" s="2"/>
      <c r="F43" s="51"/>
      <c r="G43" s="52"/>
      <c r="H43" s="51"/>
      <c r="I43" s="52"/>
      <c r="J43" s="51"/>
      <c r="K43" s="2"/>
      <c r="L43" s="52"/>
      <c r="M43" s="52"/>
      <c r="N43" s="51"/>
      <c r="O43" s="2"/>
      <c r="P43" s="27"/>
      <c r="Q43" s="2"/>
      <c r="R43" s="60" t="s">
        <v>46</v>
      </c>
      <c r="S43" s="4"/>
      <c r="T43" s="80"/>
      <c r="U43" s="74"/>
      <c r="V43" s="129"/>
      <c r="W43" s="74"/>
      <c r="X43" s="93"/>
      <c r="Y43" s="74"/>
      <c r="Z43" s="107">
        <v>0.0</v>
      </c>
      <c r="AA43" s="83"/>
      <c r="AB43" s="81">
        <v>0.0</v>
      </c>
      <c r="AC43" s="84"/>
      <c r="AD43" s="9"/>
      <c r="AE43" s="3"/>
      <c r="AF43" s="2"/>
      <c r="AG43" s="2"/>
      <c r="AH43" s="2"/>
      <c r="AI43" s="2"/>
      <c r="AJ43" s="2"/>
      <c r="AK43" s="4"/>
      <c r="AL43" s="4"/>
      <c r="AM43" s="4"/>
      <c r="AN43" s="2"/>
      <c r="AO43" s="2"/>
    </row>
    <row r="44" ht="16.5" customHeight="1">
      <c r="A44" s="2"/>
      <c r="B44" s="8"/>
      <c r="C44" s="2"/>
      <c r="D44" s="2"/>
      <c r="E44" s="2"/>
      <c r="F44" s="51"/>
      <c r="G44" s="52"/>
      <c r="H44" s="51"/>
      <c r="I44" s="52"/>
      <c r="J44" s="51"/>
      <c r="K44" s="2"/>
      <c r="L44" s="52"/>
      <c r="M44" s="52"/>
      <c r="N44" s="51"/>
      <c r="O44" s="2"/>
      <c r="P44" s="27"/>
      <c r="Q44" s="2"/>
      <c r="R44" s="52" t="s">
        <v>47</v>
      </c>
      <c r="S44" s="2"/>
      <c r="T44" s="80">
        <v>21.19</v>
      </c>
      <c r="U44" s="74"/>
      <c r="V44" s="130">
        <v>0.0</v>
      </c>
      <c r="W44" s="74"/>
      <c r="X44" s="93">
        <v>0.0</v>
      </c>
      <c r="Y44" s="74"/>
      <c r="Z44" s="74"/>
      <c r="AA44" s="83"/>
      <c r="AB44" s="80"/>
      <c r="AC44" s="84"/>
      <c r="AD44" s="9"/>
      <c r="AE44" s="3"/>
      <c r="AF44" s="2"/>
      <c r="AG44" s="2"/>
      <c r="AH44" s="2"/>
      <c r="AI44" s="2"/>
      <c r="AJ44" s="2"/>
      <c r="AK44" s="4"/>
      <c r="AL44" s="4"/>
      <c r="AM44" s="4"/>
      <c r="AN44" s="2"/>
      <c r="AO44" s="2"/>
    </row>
    <row r="45" ht="16.5" customHeight="1">
      <c r="A45" s="2"/>
      <c r="B45" s="8"/>
      <c r="C45" s="2"/>
      <c r="D45" s="2"/>
      <c r="E45" s="2"/>
      <c r="F45" s="51"/>
      <c r="G45" s="52"/>
      <c r="H45" s="51"/>
      <c r="I45" s="52"/>
      <c r="J45" s="51"/>
      <c r="K45" s="2"/>
      <c r="L45" s="52"/>
      <c r="M45" s="52"/>
      <c r="N45" s="51"/>
      <c r="O45" s="2"/>
      <c r="P45" s="27"/>
      <c r="Q45" s="2"/>
      <c r="R45" s="112" t="s">
        <v>48</v>
      </c>
      <c r="S45" s="4"/>
      <c r="T45" s="113">
        <v>0.0</v>
      </c>
      <c r="U45" s="74"/>
      <c r="V45" s="123">
        <v>15.0</v>
      </c>
      <c r="W45" s="74"/>
      <c r="X45" s="131">
        <v>0.0</v>
      </c>
      <c r="Y45" s="74"/>
      <c r="Z45" s="107"/>
      <c r="AA45" s="83"/>
      <c r="AB45" s="81"/>
      <c r="AC45" s="84"/>
      <c r="AD45" s="9"/>
      <c r="AE45" s="3"/>
      <c r="AF45" s="2"/>
      <c r="AG45" s="2"/>
      <c r="AH45" s="2"/>
      <c r="AI45" s="2"/>
      <c r="AJ45" s="2"/>
      <c r="AK45" s="4"/>
      <c r="AL45" s="4"/>
      <c r="AM45" s="4"/>
      <c r="AN45" s="2"/>
      <c r="AO45" s="2"/>
    </row>
    <row r="46" ht="16.5" customHeight="1">
      <c r="A46" s="2"/>
      <c r="B46" s="8"/>
      <c r="C46" s="2"/>
      <c r="D46" s="2"/>
      <c r="E46" s="2"/>
      <c r="F46" s="51"/>
      <c r="G46" s="52"/>
      <c r="H46" s="51"/>
      <c r="I46" s="52"/>
      <c r="J46" s="51"/>
      <c r="K46" s="2"/>
      <c r="L46" s="52"/>
      <c r="M46" s="52"/>
      <c r="N46" s="51"/>
      <c r="O46" s="2"/>
      <c r="P46" s="27"/>
      <c r="Q46" s="2"/>
      <c r="R46" s="52" t="s">
        <v>49</v>
      </c>
      <c r="S46" s="4"/>
      <c r="T46" s="80">
        <v>0.0</v>
      </c>
      <c r="U46" s="74"/>
      <c r="V46" s="132">
        <v>15.0</v>
      </c>
      <c r="W46" s="74"/>
      <c r="X46" s="133">
        <v>10.0</v>
      </c>
      <c r="Y46" s="74"/>
      <c r="Z46" s="107"/>
      <c r="AA46" s="83"/>
      <c r="AB46" s="81"/>
      <c r="AC46" s="84"/>
      <c r="AD46" s="9"/>
      <c r="AE46" s="3"/>
      <c r="AF46" s="2"/>
      <c r="AG46" s="2"/>
      <c r="AH46" s="2"/>
      <c r="AI46" s="2"/>
      <c r="AJ46" s="2"/>
      <c r="AK46" s="4"/>
      <c r="AL46" s="4"/>
      <c r="AM46" s="4"/>
      <c r="AN46" s="2"/>
      <c r="AO46" s="2"/>
    </row>
    <row r="47" ht="16.5" customHeight="1">
      <c r="A47" s="2"/>
      <c r="B47" s="8"/>
      <c r="C47" s="2"/>
      <c r="D47" s="2"/>
      <c r="E47" s="2"/>
      <c r="F47" s="51"/>
      <c r="G47" s="52"/>
      <c r="H47" s="51"/>
      <c r="I47" s="52"/>
      <c r="J47" s="51"/>
      <c r="K47" s="2"/>
      <c r="L47" s="52"/>
      <c r="M47" s="52"/>
      <c r="N47" s="51"/>
      <c r="O47" s="2"/>
      <c r="P47" s="27"/>
      <c r="Q47" s="2"/>
      <c r="R47" s="52" t="s">
        <v>50</v>
      </c>
      <c r="S47" s="4"/>
      <c r="T47" s="80">
        <v>0.0</v>
      </c>
      <c r="U47" s="74"/>
      <c r="V47" s="132">
        <v>10.98</v>
      </c>
      <c r="W47" s="74"/>
      <c r="X47" s="126">
        <v>30.38</v>
      </c>
      <c r="Y47" s="74"/>
      <c r="Z47" s="107"/>
      <c r="AA47" s="83"/>
      <c r="AB47" s="81"/>
      <c r="AC47" s="84"/>
      <c r="AD47" s="9"/>
      <c r="AE47" s="3"/>
      <c r="AF47" s="2"/>
      <c r="AG47" s="2"/>
      <c r="AH47" s="2"/>
      <c r="AI47" s="2"/>
      <c r="AJ47" s="2"/>
      <c r="AK47" s="4"/>
      <c r="AL47" s="4"/>
      <c r="AM47" s="4"/>
      <c r="AN47" s="2"/>
      <c r="AO47" s="2"/>
    </row>
    <row r="48" ht="17.25" customHeight="1">
      <c r="A48" s="2"/>
      <c r="B48" s="8"/>
      <c r="C48" s="2"/>
      <c r="D48" s="2"/>
      <c r="E48" s="2"/>
      <c r="F48" s="51"/>
      <c r="G48" s="52"/>
      <c r="H48" s="51"/>
      <c r="I48" s="52"/>
      <c r="J48" s="51"/>
      <c r="K48" s="2"/>
      <c r="L48" s="52"/>
      <c r="M48" s="52"/>
      <c r="N48" s="51"/>
      <c r="O48" s="2"/>
      <c r="P48" s="27"/>
      <c r="Q48" s="2"/>
      <c r="R48" s="52" t="s">
        <v>51</v>
      </c>
      <c r="S48" s="4"/>
      <c r="T48" s="80">
        <v>0.0</v>
      </c>
      <c r="U48" s="74"/>
      <c r="V48" s="134">
        <v>0.0</v>
      </c>
      <c r="W48" s="74"/>
      <c r="X48" s="131">
        <v>0.0</v>
      </c>
      <c r="Y48" s="74"/>
      <c r="Z48" s="107"/>
      <c r="AA48" s="83"/>
      <c r="AB48" s="81"/>
      <c r="AC48" s="84"/>
      <c r="AD48" s="9"/>
      <c r="AE48" s="3"/>
      <c r="AF48" s="2"/>
      <c r="AG48" s="2"/>
      <c r="AH48" s="2"/>
      <c r="AI48" s="2"/>
      <c r="AJ48" s="2"/>
      <c r="AK48" s="4"/>
      <c r="AL48" s="4"/>
      <c r="AM48" s="4"/>
      <c r="AN48" s="2"/>
      <c r="AO48" s="2"/>
    </row>
    <row r="49" ht="16.5" customHeight="1">
      <c r="A49" s="2"/>
      <c r="B49" s="8"/>
      <c r="C49" s="2"/>
      <c r="D49" s="2"/>
      <c r="E49" s="2"/>
      <c r="F49" s="51"/>
      <c r="G49" s="52"/>
      <c r="H49" s="51"/>
      <c r="I49" s="52"/>
      <c r="J49" s="51"/>
      <c r="K49" s="2"/>
      <c r="L49" s="52"/>
      <c r="M49" s="52"/>
      <c r="N49" s="51"/>
      <c r="O49" s="2"/>
      <c r="P49" s="27"/>
      <c r="Q49" s="2"/>
      <c r="R49" s="52" t="s">
        <v>52</v>
      </c>
      <c r="S49" s="4"/>
      <c r="T49" s="80">
        <v>0.0</v>
      </c>
      <c r="U49" s="74"/>
      <c r="V49" s="132">
        <v>7.11</v>
      </c>
      <c r="W49" s="74"/>
      <c r="X49" s="133">
        <v>15.0</v>
      </c>
      <c r="Y49" s="74"/>
      <c r="Z49" s="107"/>
      <c r="AA49" s="83"/>
      <c r="AB49" s="81"/>
      <c r="AC49" s="84"/>
      <c r="AD49" s="9"/>
      <c r="AE49" s="3"/>
      <c r="AF49" s="2"/>
      <c r="AG49" s="2"/>
      <c r="AH49" s="2"/>
      <c r="AI49" s="2"/>
      <c r="AJ49" s="2"/>
      <c r="AK49" s="4"/>
      <c r="AL49" s="4"/>
      <c r="AM49" s="4"/>
      <c r="AN49" s="2"/>
      <c r="AO49" s="2"/>
    </row>
    <row r="50" ht="16.5" customHeight="1">
      <c r="A50" s="2"/>
      <c r="B50" s="8"/>
      <c r="C50" s="2"/>
      <c r="D50" s="2"/>
      <c r="E50" s="2"/>
      <c r="F50" s="61"/>
      <c r="G50" s="62"/>
      <c r="H50" s="61"/>
      <c r="I50" s="62"/>
      <c r="J50" s="61"/>
      <c r="K50" s="79"/>
      <c r="L50" s="62"/>
      <c r="M50" s="62"/>
      <c r="N50" s="61"/>
      <c r="O50" s="2"/>
      <c r="P50" s="27"/>
      <c r="Q50" s="2"/>
      <c r="R50" s="52" t="s">
        <v>53</v>
      </c>
      <c r="S50" s="4"/>
      <c r="T50" s="73">
        <v>11.82</v>
      </c>
      <c r="U50" s="74"/>
      <c r="V50" s="127">
        <v>0.0</v>
      </c>
      <c r="W50" s="74"/>
      <c r="X50" s="104">
        <v>0.0</v>
      </c>
      <c r="Y50" s="74"/>
      <c r="Z50" s="107">
        <v>0.0</v>
      </c>
      <c r="AA50" s="83"/>
      <c r="AB50" s="81">
        <v>0.0</v>
      </c>
      <c r="AC50" s="84"/>
      <c r="AD50" s="9"/>
      <c r="AE50" s="3"/>
      <c r="AF50" s="2"/>
      <c r="AG50" s="2"/>
      <c r="AH50" s="2"/>
      <c r="AI50" s="2"/>
      <c r="AJ50" s="2"/>
      <c r="AK50" s="4"/>
      <c r="AL50" s="4"/>
      <c r="AM50" s="4"/>
      <c r="AN50" s="2"/>
      <c r="AO50" s="2"/>
    </row>
    <row r="51" ht="16.5" customHeight="1">
      <c r="A51" s="2"/>
      <c r="B51" s="8"/>
      <c r="C51" s="2"/>
      <c r="D51" s="2"/>
      <c r="E51" s="2"/>
      <c r="F51" s="61"/>
      <c r="G51" s="62"/>
      <c r="H51" s="61"/>
      <c r="I51" s="62"/>
      <c r="J51" s="61"/>
      <c r="K51" s="79"/>
      <c r="L51" s="62"/>
      <c r="M51" s="62"/>
      <c r="N51" s="61"/>
      <c r="O51" s="2"/>
      <c r="P51" s="27"/>
      <c r="Q51" s="2"/>
      <c r="R51" s="60"/>
      <c r="S51" s="4"/>
      <c r="T51" s="81">
        <f>SUM(T44:T50)</f>
        <v>33.01</v>
      </c>
      <c r="U51" s="74"/>
      <c r="V51" s="128">
        <f>SUM(V44:V50)</f>
        <v>48.09</v>
      </c>
      <c r="W51" s="74"/>
      <c r="X51" s="108">
        <f>SUM(X44:X50)</f>
        <v>55.38</v>
      </c>
      <c r="Y51" s="74"/>
      <c r="Z51" s="107"/>
      <c r="AA51" s="83"/>
      <c r="AB51" s="81"/>
      <c r="AC51" s="84"/>
      <c r="AD51" s="9"/>
      <c r="AE51" s="3"/>
      <c r="AF51" s="2"/>
      <c r="AG51" s="2"/>
      <c r="AH51" s="2"/>
      <c r="AI51" s="2"/>
      <c r="AJ51" s="2"/>
      <c r="AK51" s="4"/>
      <c r="AL51" s="4"/>
      <c r="AM51" s="4"/>
      <c r="AN51" s="2"/>
      <c r="AO51" s="2"/>
    </row>
    <row r="52" ht="16.5" customHeight="1">
      <c r="A52" s="2"/>
      <c r="B52" s="8"/>
      <c r="C52" s="2"/>
      <c r="D52" s="2"/>
      <c r="E52" s="2"/>
      <c r="F52" s="61"/>
      <c r="G52" s="62"/>
      <c r="H52" s="61"/>
      <c r="I52" s="62"/>
      <c r="J52" s="61"/>
      <c r="K52" s="79"/>
      <c r="L52" s="62"/>
      <c r="M52" s="62"/>
      <c r="N52" s="61"/>
      <c r="O52" s="2"/>
      <c r="P52" s="27"/>
      <c r="Q52" s="2"/>
      <c r="R52" s="60" t="s">
        <v>54</v>
      </c>
      <c r="S52" s="4"/>
      <c r="T52" s="80"/>
      <c r="U52" s="74"/>
      <c r="V52" s="129"/>
      <c r="W52" s="74"/>
      <c r="X52" s="93"/>
      <c r="Y52" s="135"/>
      <c r="Z52" s="135"/>
      <c r="AA52" s="136"/>
      <c r="AB52" s="137"/>
      <c r="AC52" s="84"/>
      <c r="AD52" s="9"/>
      <c r="AE52" s="3"/>
      <c r="AF52" s="2"/>
      <c r="AG52" s="2"/>
      <c r="AH52" s="2"/>
      <c r="AI52" s="2"/>
      <c r="AJ52" s="2"/>
      <c r="AK52" s="4"/>
      <c r="AL52" s="4"/>
      <c r="AM52" s="4"/>
      <c r="AN52" s="2"/>
      <c r="AO52" s="2"/>
    </row>
    <row r="53" ht="17.25" customHeight="1">
      <c r="A53" s="2"/>
      <c r="B53" s="8"/>
      <c r="C53" s="2"/>
      <c r="D53" s="2"/>
      <c r="E53" s="2"/>
      <c r="F53" s="61"/>
      <c r="G53" s="62"/>
      <c r="H53" s="61"/>
      <c r="I53" s="62"/>
      <c r="J53" s="61"/>
      <c r="K53" s="79"/>
      <c r="L53" s="62"/>
      <c r="M53" s="62"/>
      <c r="N53" s="61"/>
      <c r="O53" s="2"/>
      <c r="P53" s="27"/>
      <c r="Q53" s="2"/>
      <c r="R53" s="52" t="s">
        <v>55</v>
      </c>
      <c r="S53" s="86"/>
      <c r="T53" s="80">
        <v>0.0</v>
      </c>
      <c r="U53" s="74"/>
      <c r="V53" s="134">
        <v>0.0</v>
      </c>
      <c r="W53" s="74"/>
      <c r="X53" s="131">
        <v>0.0</v>
      </c>
      <c r="Y53" s="138"/>
      <c r="Z53" s="138"/>
      <c r="AA53" s="138"/>
      <c r="AB53" s="138"/>
      <c r="AC53" s="86"/>
      <c r="AD53" s="9"/>
      <c r="AE53" s="3"/>
      <c r="AF53" s="2"/>
      <c r="AG53" s="2"/>
      <c r="AH53" s="2"/>
      <c r="AI53" s="2"/>
      <c r="AJ53" s="2"/>
      <c r="AK53" s="4"/>
      <c r="AL53" s="4"/>
      <c r="AM53" s="4"/>
      <c r="AN53" s="2"/>
      <c r="AO53" s="2"/>
    </row>
    <row r="54" ht="16.5" customHeight="1">
      <c r="A54" s="2"/>
      <c r="B54" s="8"/>
      <c r="C54" s="2"/>
      <c r="D54" s="2"/>
      <c r="E54" s="2"/>
      <c r="F54" s="61"/>
      <c r="G54" s="62"/>
      <c r="H54" s="61"/>
      <c r="I54" s="139"/>
      <c r="J54" s="61"/>
      <c r="K54" s="140"/>
      <c r="L54" s="62"/>
      <c r="M54" s="139"/>
      <c r="N54" s="61"/>
      <c r="O54" s="2"/>
      <c r="P54" s="27"/>
      <c r="Q54" s="2"/>
      <c r="R54" s="52" t="s">
        <v>56</v>
      </c>
      <c r="S54" s="86"/>
      <c r="T54" s="80">
        <v>0.0</v>
      </c>
      <c r="U54" s="74"/>
      <c r="V54" s="123">
        <v>60.0</v>
      </c>
      <c r="W54" s="74"/>
      <c r="X54" s="124">
        <v>60.0</v>
      </c>
      <c r="Y54" s="138"/>
      <c r="Z54" s="138"/>
      <c r="AA54" s="138"/>
      <c r="AB54" s="138"/>
      <c r="AC54" s="86"/>
      <c r="AD54" s="9"/>
      <c r="AE54" s="3"/>
      <c r="AF54" s="2"/>
      <c r="AG54" s="2"/>
      <c r="AH54" s="2"/>
      <c r="AI54" s="2"/>
      <c r="AJ54" s="2"/>
      <c r="AK54" s="4"/>
      <c r="AL54" s="4"/>
      <c r="AM54" s="4"/>
      <c r="AN54" s="2"/>
      <c r="AO54" s="2"/>
    </row>
    <row r="55" ht="17.25" customHeight="1">
      <c r="A55" s="2"/>
      <c r="B55" s="8"/>
      <c r="C55" s="2"/>
      <c r="D55" s="141" t="s">
        <v>57</v>
      </c>
      <c r="E55" s="141"/>
      <c r="F55" s="106">
        <f>SUM(F17,F22,F26,F29)</f>
        <v>4580.25</v>
      </c>
      <c r="G55" s="87"/>
      <c r="H55" s="142">
        <f>SUM(H17,H22,H26,H29)</f>
        <v>3587.5</v>
      </c>
      <c r="I55" s="87"/>
      <c r="J55" s="142">
        <f>SUM(J17,J22,J26,J29)</f>
        <v>4450</v>
      </c>
      <c r="K55" s="79"/>
      <c r="L55" s="143">
        <f>SUM(L17,L22,L26)</f>
        <v>279</v>
      </c>
      <c r="M55" s="87"/>
      <c r="N55" s="142" t="str">
        <f>N17</f>
        <v/>
      </c>
      <c r="O55" s="2"/>
      <c r="P55" s="27"/>
      <c r="Q55" s="2"/>
      <c r="R55" s="52" t="s">
        <v>58</v>
      </c>
      <c r="S55" s="86"/>
      <c r="T55" s="80">
        <v>39.42</v>
      </c>
      <c r="U55" s="74"/>
      <c r="V55" s="144">
        <v>15.6</v>
      </c>
      <c r="W55" s="74"/>
      <c r="X55" s="145">
        <v>45.0</v>
      </c>
      <c r="Y55" s="138"/>
      <c r="Z55" s="138" t="str">
        <f>#REF!+#REF!+#REF!+Z28+Z35+Z39+Z43+#REF!+#REF!+#REF!+#REF!+#REF!+#REF!+#REF!+#REF!+Z50</f>
        <v>#REF!</v>
      </c>
      <c r="AA55" s="138"/>
      <c r="AB55" s="138" t="str">
        <f>#REF!+#REF!+#REF!+AB28+AB35+AB39+AB43+#REF!+#REF!+#REF!+#REF!+#REF!+#REF!+#REF!+#REF!+AB50</f>
        <v>#REF!</v>
      </c>
      <c r="AC55" s="86"/>
      <c r="AD55" s="9"/>
      <c r="AE55" s="3"/>
      <c r="AF55" s="2"/>
      <c r="AG55" s="2"/>
      <c r="AH55" s="2"/>
      <c r="AI55" s="2"/>
      <c r="AJ55" s="2"/>
      <c r="AK55" s="4"/>
      <c r="AL55" s="4"/>
      <c r="AM55" s="4"/>
      <c r="AN55" s="2"/>
      <c r="AO55" s="2"/>
    </row>
    <row r="56" ht="17.25" customHeight="1">
      <c r="A56" s="2"/>
      <c r="B56" s="8"/>
      <c r="C56" s="2"/>
      <c r="D56" s="86"/>
      <c r="E56" s="86"/>
      <c r="F56" s="81"/>
      <c r="G56" s="87"/>
      <c r="H56" s="146"/>
      <c r="I56" s="87"/>
      <c r="J56" s="146"/>
      <c r="K56" s="79"/>
      <c r="L56" s="87"/>
      <c r="M56" s="87"/>
      <c r="N56" s="146"/>
      <c r="O56" s="2"/>
      <c r="P56" s="27"/>
      <c r="Q56" s="2"/>
      <c r="R56" s="60"/>
      <c r="S56" s="4"/>
      <c r="T56" s="106">
        <f>SUM(T53:T55)</f>
        <v>39.42</v>
      </c>
      <c r="U56" s="74"/>
      <c r="V56" s="82">
        <f>SUM(V53:V55)</f>
        <v>75.6</v>
      </c>
      <c r="W56" s="74"/>
      <c r="X56" s="106">
        <f>SUM(X53:X55)</f>
        <v>105</v>
      </c>
      <c r="Y56" s="84"/>
      <c r="Z56" s="84"/>
      <c r="AA56" s="3"/>
      <c r="AB56" s="58"/>
      <c r="AC56" s="84"/>
      <c r="AD56" s="9"/>
      <c r="AE56" s="3"/>
      <c r="AF56" s="2"/>
      <c r="AG56" s="2"/>
      <c r="AH56" s="2"/>
      <c r="AI56" s="2"/>
      <c r="AJ56" s="2"/>
      <c r="AK56" s="4"/>
      <c r="AL56" s="4"/>
      <c r="AM56" s="4"/>
      <c r="AN56" s="2"/>
      <c r="AO56" s="2"/>
    </row>
    <row r="57" ht="16.5" customHeight="1">
      <c r="A57" s="2"/>
      <c r="B57" s="8"/>
      <c r="C57" s="2"/>
      <c r="D57" s="86"/>
      <c r="E57" s="86"/>
      <c r="F57" s="101"/>
      <c r="G57" s="86"/>
      <c r="H57" s="86"/>
      <c r="I57" s="86"/>
      <c r="J57" s="86"/>
      <c r="K57" s="86"/>
      <c r="L57" s="86"/>
      <c r="M57" s="86"/>
      <c r="N57" s="86"/>
      <c r="O57" s="2"/>
      <c r="P57" s="2"/>
      <c r="Q57" s="2"/>
      <c r="R57" s="60"/>
      <c r="S57" s="4"/>
      <c r="T57" s="81"/>
      <c r="U57" s="74"/>
      <c r="V57" s="55"/>
      <c r="W57" s="74"/>
      <c r="X57" s="81"/>
      <c r="Y57" s="147">
        <f>X61/X63</f>
        <v>0.05431910112</v>
      </c>
      <c r="Z57" s="84" t="str">
        <f>Z59-Z55</f>
        <v>#REF!</v>
      </c>
      <c r="AA57" s="147" t="str">
        <f>Z57/Z59</f>
        <v>#REF!</v>
      </c>
      <c r="AB57" s="58" t="str">
        <f>AB59-AB55</f>
        <v>#REF!</v>
      </c>
      <c r="AC57" s="3"/>
      <c r="AD57" s="9"/>
      <c r="AE57" s="3"/>
      <c r="AF57" s="2"/>
      <c r="AG57" s="2"/>
      <c r="AH57" s="2"/>
      <c r="AI57" s="2"/>
      <c r="AJ57" s="2"/>
      <c r="AK57" s="4"/>
      <c r="AL57" s="4"/>
      <c r="AM57" s="4"/>
      <c r="AN57" s="2"/>
      <c r="AO57" s="2"/>
    </row>
    <row r="58" ht="16.5" customHeight="1">
      <c r="A58" s="2"/>
      <c r="B58" s="8"/>
      <c r="C58" s="2"/>
      <c r="D58" s="86"/>
      <c r="E58" s="86"/>
      <c r="F58" s="101"/>
      <c r="G58" s="86"/>
      <c r="H58" s="86"/>
      <c r="I58" s="86"/>
      <c r="J58" s="86"/>
      <c r="K58" s="41"/>
      <c r="L58" s="41"/>
      <c r="M58" s="41"/>
      <c r="N58" s="41"/>
      <c r="O58" s="2"/>
      <c r="P58" s="2"/>
      <c r="Q58" s="2"/>
      <c r="R58" s="148"/>
      <c r="S58" s="149"/>
      <c r="T58" s="137"/>
      <c r="U58" s="135"/>
      <c r="V58" s="150"/>
      <c r="W58" s="135"/>
      <c r="X58" s="137"/>
      <c r="Y58" s="151"/>
      <c r="Z58" s="151"/>
      <c r="AA58" s="152"/>
      <c r="AB58" s="153"/>
      <c r="AC58" s="86"/>
      <c r="AD58" s="154"/>
      <c r="AE58" s="3"/>
      <c r="AF58" s="2"/>
      <c r="AG58" s="2"/>
      <c r="AH58" s="2"/>
      <c r="AI58" s="2"/>
      <c r="AJ58" s="2"/>
      <c r="AK58" s="4"/>
      <c r="AL58" s="4"/>
      <c r="AM58" s="4"/>
      <c r="AN58" s="2"/>
      <c r="AO58" s="2"/>
    </row>
    <row r="59" ht="16.5" customHeight="1">
      <c r="A59" s="2"/>
      <c r="B59" s="8"/>
      <c r="C59" s="2"/>
      <c r="D59" s="86"/>
      <c r="E59" s="86"/>
      <c r="F59" s="101"/>
      <c r="G59" s="86"/>
      <c r="H59" s="86"/>
      <c r="I59" s="86"/>
      <c r="J59" s="86"/>
      <c r="K59" s="2"/>
      <c r="L59" s="2"/>
      <c r="M59" s="2"/>
      <c r="N59" s="2"/>
      <c r="O59" s="2"/>
      <c r="P59" s="2"/>
      <c r="Q59" s="2"/>
      <c r="R59" s="155" t="s">
        <v>59</v>
      </c>
      <c r="S59" s="155"/>
      <c r="T59" s="138">
        <f>SUM(T18,T28,T42,T51,T56)</f>
        <v>4075.48</v>
      </c>
      <c r="U59" s="138"/>
      <c r="V59" s="156">
        <f>SUM(V18,V28,V42,V51,V56)</f>
        <v>3400.16</v>
      </c>
      <c r="W59" s="138"/>
      <c r="X59" s="138">
        <f>SUM(X18,X28,X42,X51,X56)</f>
        <v>4208.28</v>
      </c>
      <c r="Y59" s="86"/>
      <c r="Z59" s="86">
        <f>L55</f>
        <v>279</v>
      </c>
      <c r="AA59" s="3"/>
      <c r="AB59" s="157" t="str">
        <f>N55</f>
        <v/>
      </c>
      <c r="AC59" s="86"/>
      <c r="AD59" s="154"/>
      <c r="AE59" s="3"/>
      <c r="AF59" s="2"/>
      <c r="AG59" s="2"/>
      <c r="AH59" s="2"/>
      <c r="AI59" s="2"/>
      <c r="AJ59" s="2"/>
      <c r="AK59" s="4"/>
      <c r="AL59" s="4"/>
      <c r="AM59" s="4"/>
      <c r="AN59" s="2"/>
      <c r="AO59" s="2"/>
    </row>
    <row r="60" ht="16.5" customHeight="1">
      <c r="A60" s="2"/>
      <c r="B60" s="8"/>
      <c r="C60" s="2"/>
      <c r="D60" s="86"/>
      <c r="E60" s="86"/>
      <c r="F60" s="101"/>
      <c r="G60" s="86"/>
      <c r="H60" s="86"/>
      <c r="I60" s="86"/>
      <c r="J60" s="86"/>
      <c r="K60" s="2"/>
      <c r="L60" s="2"/>
      <c r="M60" s="2"/>
      <c r="N60" s="2"/>
      <c r="O60" s="158"/>
      <c r="P60" s="2"/>
      <c r="Q60" s="2"/>
      <c r="R60" s="159"/>
      <c r="S60" s="4"/>
      <c r="T60" s="58"/>
      <c r="U60" s="84"/>
      <c r="V60" s="55"/>
      <c r="W60" s="84"/>
      <c r="X60" s="58"/>
      <c r="Y60" s="86"/>
      <c r="Z60" s="160"/>
      <c r="AA60" s="86"/>
      <c r="AB60" s="157"/>
      <c r="AC60" s="86"/>
      <c r="AD60" s="154"/>
      <c r="AE60" s="3"/>
      <c r="AF60" s="2"/>
      <c r="AG60" s="2"/>
      <c r="AH60" s="2"/>
      <c r="AI60" s="2"/>
      <c r="AJ60" s="2"/>
      <c r="AK60" s="4"/>
      <c r="AL60" s="4"/>
      <c r="AM60" s="4"/>
      <c r="AN60" s="2"/>
      <c r="AO60" s="2"/>
    </row>
    <row r="61" ht="16.5" customHeight="1">
      <c r="A61" s="2"/>
      <c r="B61" s="161"/>
      <c r="C61" s="41"/>
      <c r="D61" s="41"/>
      <c r="E61" s="41"/>
      <c r="F61" s="41"/>
      <c r="G61" s="41"/>
      <c r="H61" s="41"/>
      <c r="I61" s="41"/>
      <c r="J61" s="41"/>
      <c r="K61" s="2"/>
      <c r="L61" s="2"/>
      <c r="M61" s="2"/>
      <c r="N61" s="2"/>
      <c r="O61" s="41"/>
      <c r="P61" s="41"/>
      <c r="Q61" s="2"/>
      <c r="R61" s="60" t="s">
        <v>60</v>
      </c>
      <c r="S61" s="2"/>
      <c r="T61" s="58">
        <f>T63-T59</f>
        <v>504.77</v>
      </c>
      <c r="U61" s="147"/>
      <c r="V61" s="162">
        <f>V63-V59</f>
        <v>187.34</v>
      </c>
      <c r="W61" s="147">
        <f>V61/V63</f>
        <v>0.05222020906</v>
      </c>
      <c r="X61" s="58">
        <f>X63-X59</f>
        <v>241.72</v>
      </c>
      <c r="Y61" s="3"/>
      <c r="Z61" s="3"/>
      <c r="AA61" s="3"/>
      <c r="AB61" s="3"/>
      <c r="AC61" s="147">
        <f>X61/X63</f>
        <v>0.05431910112</v>
      </c>
      <c r="AD61" s="154"/>
      <c r="AE61" s="3"/>
      <c r="AF61" s="2"/>
      <c r="AG61" s="2"/>
      <c r="AH61" s="2"/>
      <c r="AI61" s="2"/>
      <c r="AJ61" s="2"/>
      <c r="AK61" s="4"/>
      <c r="AL61" s="4"/>
      <c r="AM61" s="4"/>
      <c r="AN61" s="2"/>
      <c r="AO61" s="2"/>
    </row>
    <row r="62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55"/>
      <c r="S62" s="163"/>
      <c r="T62" s="138"/>
      <c r="U62" s="163"/>
      <c r="V62" s="150"/>
      <c r="W62" s="163"/>
      <c r="X62" s="138"/>
      <c r="Y62" s="41"/>
      <c r="Z62" s="41"/>
      <c r="AA62" s="41"/>
      <c r="AB62" s="41"/>
      <c r="AC62" s="147"/>
      <c r="AD62" s="154"/>
      <c r="AE62" s="3"/>
      <c r="AF62" s="2"/>
      <c r="AG62" s="2"/>
      <c r="AH62" s="2"/>
      <c r="AI62" s="2"/>
      <c r="AJ62" s="2"/>
      <c r="AK62" s="4"/>
      <c r="AL62" s="4"/>
      <c r="AM62" s="4"/>
      <c r="AN62" s="2"/>
      <c r="AO62" s="2"/>
    </row>
    <row r="63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86" t="s">
        <v>57</v>
      </c>
      <c r="S63" s="86"/>
      <c r="T63" s="164">
        <f>F55</f>
        <v>4580.25</v>
      </c>
      <c r="U63" s="86"/>
      <c r="V63" s="165">
        <f>H55</f>
        <v>3587.5</v>
      </c>
      <c r="W63" s="86"/>
      <c r="X63" s="164">
        <f>J55</f>
        <v>4450</v>
      </c>
      <c r="Y63" s="3"/>
      <c r="Z63" s="3"/>
      <c r="AA63" s="3"/>
      <c r="AB63" s="3"/>
      <c r="AC63" s="147"/>
      <c r="AD63" s="154"/>
      <c r="AE63" s="3"/>
      <c r="AF63" s="2"/>
      <c r="AG63" s="2"/>
      <c r="AH63" s="2"/>
      <c r="AI63" s="2"/>
      <c r="AJ63" s="2"/>
      <c r="AK63" s="4"/>
      <c r="AL63" s="4"/>
      <c r="AM63" s="4"/>
      <c r="AN63" s="2"/>
      <c r="AO63" s="2"/>
    </row>
    <row r="64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41"/>
      <c r="R64" s="41"/>
      <c r="S64" s="41"/>
      <c r="T64" s="41"/>
      <c r="U64" s="41"/>
      <c r="V64" s="41"/>
      <c r="W64" s="41"/>
      <c r="X64" s="41"/>
      <c r="Y64" s="3"/>
      <c r="Z64" s="3"/>
      <c r="AA64" s="3"/>
      <c r="AB64" s="3"/>
      <c r="AC64" s="41"/>
      <c r="AD64" s="166"/>
      <c r="AE64" s="3"/>
      <c r="AF64" s="2"/>
      <c r="AG64" s="2"/>
      <c r="AH64" s="2"/>
      <c r="AI64" s="2"/>
      <c r="AJ64" s="2"/>
      <c r="AK64" s="4"/>
      <c r="AL64" s="4"/>
      <c r="AM64" s="4"/>
      <c r="AN64" s="2"/>
      <c r="AO64" s="2"/>
    </row>
    <row r="65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3"/>
      <c r="U65" s="3"/>
      <c r="V65" s="3"/>
      <c r="W65" s="3"/>
      <c r="X65" s="3"/>
      <c r="Y65" s="3"/>
      <c r="Z65" s="3"/>
      <c r="AA65" s="3"/>
      <c r="AB65" s="3"/>
      <c r="AC65" s="3"/>
      <c r="AD65" s="167"/>
      <c r="AE65" s="3"/>
      <c r="AF65" s="2"/>
      <c r="AG65" s="2"/>
      <c r="AH65" s="2"/>
      <c r="AI65" s="2"/>
      <c r="AJ65" s="2"/>
      <c r="AK65" s="4"/>
      <c r="AL65" s="4"/>
      <c r="AM65" s="4"/>
      <c r="AN65" s="2"/>
      <c r="AO65" s="2"/>
    </row>
    <row r="66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2"/>
      <c r="AG66" s="2"/>
      <c r="AH66" s="2"/>
      <c r="AI66" s="2"/>
      <c r="AJ66" s="2"/>
      <c r="AK66" s="4"/>
      <c r="AL66" s="4"/>
      <c r="AM66" s="4"/>
      <c r="AN66" s="2"/>
      <c r="AO66" s="2"/>
    </row>
    <row r="67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2"/>
      <c r="AG67" s="2"/>
      <c r="AH67" s="2"/>
      <c r="AI67" s="2"/>
      <c r="AJ67" s="2"/>
      <c r="AK67" s="4"/>
      <c r="AL67" s="4"/>
      <c r="AM67" s="4"/>
      <c r="AN67" s="2"/>
      <c r="AO67" s="2"/>
    </row>
    <row r="68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2"/>
      <c r="AG68" s="2"/>
      <c r="AH68" s="2"/>
      <c r="AI68" s="2"/>
      <c r="AJ68" s="2"/>
      <c r="AK68" s="4"/>
      <c r="AL68" s="4"/>
      <c r="AM68" s="4"/>
      <c r="AN68" s="2"/>
      <c r="AO68" s="2"/>
    </row>
    <row r="69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2"/>
      <c r="AG69" s="2"/>
      <c r="AH69" s="2"/>
      <c r="AI69" s="2"/>
      <c r="AJ69" s="2"/>
      <c r="AK69" s="4"/>
      <c r="AL69" s="4"/>
      <c r="AM69" s="4"/>
      <c r="AN69" s="2"/>
      <c r="AO69" s="2"/>
    </row>
    <row r="70" ht="16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2"/>
      <c r="AG70" s="2"/>
      <c r="AH70" s="2"/>
      <c r="AI70" s="2"/>
      <c r="AJ70" s="2"/>
      <c r="AK70" s="4"/>
      <c r="AL70" s="4"/>
      <c r="AM70" s="4"/>
      <c r="AN70" s="2"/>
      <c r="AO70" s="2"/>
    </row>
    <row r="71" ht="16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2" t="s">
        <v>61</v>
      </c>
      <c r="AG71" s="2"/>
      <c r="AH71" s="2"/>
      <c r="AI71" s="2"/>
      <c r="AJ71" s="2"/>
      <c r="AK71" s="4"/>
      <c r="AL71" s="4"/>
      <c r="AM71" s="4"/>
      <c r="AN71" s="2"/>
      <c r="AO71" s="2"/>
    </row>
    <row r="72" ht="16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2"/>
      <c r="AG72" s="2"/>
      <c r="AH72" s="2"/>
      <c r="AI72" s="2"/>
      <c r="AJ72" s="2"/>
      <c r="AK72" s="4"/>
      <c r="AL72" s="4"/>
      <c r="AM72" s="4"/>
      <c r="AN72" s="2"/>
      <c r="AO72" s="2"/>
    </row>
    <row r="73" ht="16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2"/>
      <c r="AG73" s="2"/>
      <c r="AH73" s="2"/>
      <c r="AI73" s="2"/>
      <c r="AJ73" s="2"/>
      <c r="AK73" s="4"/>
      <c r="AL73" s="4"/>
      <c r="AM73" s="4"/>
      <c r="AN73" s="2"/>
      <c r="AO73" s="2"/>
    </row>
    <row r="74" ht="16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2"/>
      <c r="AG74" s="2"/>
      <c r="AH74" s="2"/>
      <c r="AI74" s="2"/>
      <c r="AJ74" s="2"/>
      <c r="AK74" s="4"/>
      <c r="AL74" s="4"/>
      <c r="AM74" s="4"/>
      <c r="AN74" s="2"/>
      <c r="AO74" s="2"/>
    </row>
    <row r="75" ht="16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2"/>
      <c r="AG75" s="2"/>
      <c r="AH75" s="2"/>
      <c r="AI75" s="2"/>
      <c r="AJ75" s="2"/>
      <c r="AK75" s="4"/>
      <c r="AL75" s="4"/>
      <c r="AM75" s="4"/>
      <c r="AN75" s="2"/>
      <c r="AO75" s="2"/>
    </row>
    <row r="76" ht="16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2"/>
      <c r="AG76" s="2"/>
      <c r="AH76" s="2"/>
      <c r="AI76" s="2"/>
      <c r="AJ76" s="2"/>
      <c r="AK76" s="4"/>
      <c r="AL76" s="4"/>
      <c r="AM76" s="4"/>
      <c r="AN76" s="2"/>
      <c r="AO76" s="2"/>
    </row>
    <row r="77" ht="16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2"/>
      <c r="AG77" s="2"/>
      <c r="AH77" s="2"/>
      <c r="AI77" s="2"/>
      <c r="AJ77" s="2"/>
      <c r="AK77" s="4"/>
      <c r="AL77" s="4"/>
      <c r="AM77" s="4"/>
      <c r="AN77" s="2"/>
      <c r="AO77" s="2"/>
    </row>
    <row r="78" ht="16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2"/>
      <c r="AG78" s="2"/>
      <c r="AH78" s="2"/>
      <c r="AI78" s="2"/>
      <c r="AJ78" s="2"/>
      <c r="AK78" s="4"/>
      <c r="AL78" s="4"/>
      <c r="AM78" s="4"/>
      <c r="AN78" s="2"/>
      <c r="AO78" s="2"/>
    </row>
    <row r="79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2"/>
      <c r="AG79" s="2"/>
      <c r="AH79" s="2"/>
      <c r="AI79" s="2"/>
      <c r="AJ79" s="2"/>
      <c r="AK79" s="4"/>
      <c r="AL79" s="4"/>
      <c r="AM79" s="4"/>
      <c r="AN79" s="2"/>
      <c r="AO79" s="2"/>
    </row>
    <row r="80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2"/>
      <c r="AG80" s="2"/>
      <c r="AH80" s="2"/>
      <c r="AI80" s="2"/>
      <c r="AJ80" s="2"/>
      <c r="AK80" s="4"/>
      <c r="AL80" s="4"/>
      <c r="AM80" s="4"/>
      <c r="AN80" s="2"/>
      <c r="AO80" s="2"/>
    </row>
    <row r="81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2"/>
      <c r="AG81" s="2"/>
      <c r="AH81" s="2"/>
      <c r="AI81" s="2"/>
      <c r="AJ81" s="2"/>
      <c r="AK81" s="4"/>
      <c r="AL81" s="4"/>
      <c r="AM81" s="4"/>
      <c r="AN81" s="2"/>
      <c r="AO81" s="2"/>
    </row>
    <row r="82" ht="16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2"/>
      <c r="AG82" s="2"/>
      <c r="AH82" s="2"/>
      <c r="AI82" s="2"/>
      <c r="AJ82" s="2"/>
      <c r="AK82" s="4"/>
      <c r="AL82" s="4"/>
      <c r="AM82" s="4"/>
      <c r="AN82" s="2"/>
      <c r="AO82" s="2"/>
    </row>
    <row r="83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2"/>
      <c r="AG83" s="2"/>
      <c r="AH83" s="2"/>
      <c r="AI83" s="2"/>
      <c r="AJ83" s="2"/>
      <c r="AK83" s="4"/>
      <c r="AL83" s="4"/>
      <c r="AM83" s="4"/>
      <c r="AN83" s="2"/>
      <c r="AO83" s="2"/>
    </row>
    <row r="84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2"/>
      <c r="AG84" s="2"/>
      <c r="AH84" s="2"/>
      <c r="AI84" s="2"/>
      <c r="AJ84" s="2"/>
      <c r="AK84" s="4"/>
      <c r="AL84" s="4"/>
      <c r="AM84" s="4"/>
      <c r="AN84" s="2"/>
      <c r="AO84" s="2"/>
    </row>
    <row r="85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2"/>
      <c r="AG85" s="2"/>
      <c r="AH85" s="2"/>
      <c r="AI85" s="2"/>
      <c r="AJ85" s="2"/>
      <c r="AK85" s="4"/>
      <c r="AL85" s="4"/>
      <c r="AM85" s="4"/>
      <c r="AN85" s="2"/>
      <c r="AO85" s="2"/>
    </row>
    <row r="86" ht="16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2"/>
      <c r="AG86" s="2"/>
      <c r="AH86" s="2"/>
      <c r="AI86" s="2"/>
      <c r="AJ86" s="2"/>
      <c r="AK86" s="4"/>
      <c r="AL86" s="4"/>
      <c r="AM86" s="4"/>
      <c r="AN86" s="2"/>
      <c r="AO86" s="2"/>
    </row>
    <row r="87" ht="16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168"/>
      <c r="AF87" s="169"/>
      <c r="AG87" s="169"/>
      <c r="AH87" s="2"/>
      <c r="AI87" s="2"/>
      <c r="AJ87" s="2"/>
      <c r="AK87" s="4"/>
      <c r="AL87" s="4"/>
      <c r="AM87" s="4"/>
      <c r="AN87" s="2"/>
      <c r="AO87" s="2"/>
    </row>
    <row r="88" ht="16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2"/>
      <c r="AG88" s="2"/>
      <c r="AH88" s="2"/>
      <c r="AI88" s="2"/>
      <c r="AJ88" s="2"/>
      <c r="AK88" s="4"/>
      <c r="AL88" s="4"/>
      <c r="AM88" s="4"/>
      <c r="AN88" s="2"/>
      <c r="AO88" s="2"/>
    </row>
    <row r="89" ht="16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2"/>
      <c r="AG89" s="2"/>
      <c r="AH89" s="2"/>
      <c r="AI89" s="2"/>
      <c r="AJ89" s="2"/>
      <c r="AK89" s="4"/>
      <c r="AL89" s="4"/>
      <c r="AM89" s="4"/>
      <c r="AN89" s="2"/>
      <c r="AO89" s="2"/>
    </row>
    <row r="90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2"/>
      <c r="AG90" s="2"/>
      <c r="AH90" s="2"/>
      <c r="AI90" s="2"/>
      <c r="AJ90" s="2"/>
      <c r="AK90" s="4"/>
      <c r="AL90" s="4"/>
      <c r="AM90" s="4"/>
      <c r="AN90" s="2"/>
      <c r="AO90" s="2"/>
    </row>
    <row r="91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2"/>
      <c r="AG91" s="2"/>
      <c r="AH91" s="2"/>
      <c r="AI91" s="2"/>
      <c r="AJ91" s="2"/>
      <c r="AK91" s="4"/>
      <c r="AL91" s="4"/>
      <c r="AM91" s="4"/>
      <c r="AN91" s="2"/>
      <c r="AO91" s="2"/>
    </row>
    <row r="92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2"/>
      <c r="AG92" s="2"/>
      <c r="AH92" s="2"/>
      <c r="AI92" s="2"/>
      <c r="AJ92" s="2"/>
      <c r="AK92" s="4"/>
      <c r="AL92" s="4"/>
      <c r="AM92" s="4"/>
      <c r="AN92" s="2"/>
      <c r="AO92" s="2"/>
    </row>
    <row r="93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2"/>
      <c r="AG93" s="2"/>
      <c r="AH93" s="2"/>
      <c r="AI93" s="2"/>
      <c r="AJ93" s="2"/>
      <c r="AK93" s="4"/>
      <c r="AL93" s="4"/>
      <c r="AM93" s="4"/>
      <c r="AN93" s="2"/>
      <c r="AO93" s="2"/>
    </row>
    <row r="94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2"/>
      <c r="AG94" s="2"/>
      <c r="AH94" s="2"/>
      <c r="AI94" s="2"/>
      <c r="AJ94" s="2"/>
      <c r="AK94" s="4"/>
      <c r="AL94" s="4"/>
      <c r="AM94" s="4"/>
      <c r="AN94" s="2"/>
      <c r="AO94" s="2"/>
    </row>
    <row r="95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2"/>
      <c r="AG95" s="2"/>
      <c r="AH95" s="2"/>
      <c r="AI95" s="2"/>
      <c r="AJ95" s="2"/>
      <c r="AK95" s="4"/>
      <c r="AL95" s="4"/>
      <c r="AM95" s="4"/>
      <c r="AN95" s="2"/>
      <c r="AO95" s="2"/>
    </row>
    <row r="9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2"/>
      <c r="AG96" s="2"/>
      <c r="AH96" s="2"/>
      <c r="AI96" s="2"/>
      <c r="AJ96" s="2"/>
      <c r="AK96" s="4"/>
      <c r="AL96" s="4"/>
      <c r="AM96" s="4"/>
      <c r="AN96" s="2"/>
      <c r="AO96" s="2"/>
    </row>
    <row r="97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2"/>
      <c r="AG97" s="2"/>
      <c r="AH97" s="2"/>
      <c r="AI97" s="2"/>
      <c r="AJ97" s="2"/>
      <c r="AK97" s="4"/>
      <c r="AL97" s="4"/>
      <c r="AM97" s="4"/>
      <c r="AN97" s="2"/>
      <c r="AO97" s="2"/>
    </row>
    <row r="98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2"/>
      <c r="AG98" s="2"/>
      <c r="AH98" s="2"/>
      <c r="AI98" s="2"/>
      <c r="AJ98" s="2"/>
      <c r="AK98" s="4"/>
      <c r="AL98" s="4"/>
      <c r="AM98" s="4"/>
      <c r="AN98" s="2"/>
      <c r="AO98" s="2"/>
    </row>
    <row r="99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2"/>
      <c r="AG99" s="2"/>
      <c r="AH99" s="2"/>
      <c r="AI99" s="2"/>
      <c r="AJ99" s="2"/>
      <c r="AK99" s="4"/>
      <c r="AL99" s="4"/>
      <c r="AM99" s="4"/>
      <c r="AN99" s="2"/>
      <c r="AO99" s="2"/>
    </row>
    <row r="100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2"/>
      <c r="AG100" s="2"/>
      <c r="AH100" s="2"/>
      <c r="AI100" s="2"/>
      <c r="AJ100" s="2"/>
      <c r="AK100" s="4"/>
      <c r="AL100" s="4"/>
      <c r="AM100" s="4"/>
      <c r="AN100" s="2"/>
      <c r="AO100" s="2"/>
    </row>
    <row r="101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2"/>
      <c r="AG101" s="2"/>
      <c r="AH101" s="2"/>
      <c r="AI101" s="2"/>
      <c r="AJ101" s="2"/>
      <c r="AK101" s="4"/>
      <c r="AL101" s="4"/>
      <c r="AM101" s="4"/>
      <c r="AN101" s="2"/>
      <c r="AO101" s="2"/>
    </row>
    <row r="102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2"/>
      <c r="AG102" s="2"/>
      <c r="AH102" s="2"/>
      <c r="AI102" s="2"/>
      <c r="AJ102" s="2"/>
      <c r="AK102" s="4"/>
      <c r="AL102" s="4"/>
      <c r="AM102" s="4"/>
      <c r="AN102" s="2"/>
      <c r="AO102" s="2"/>
    </row>
    <row r="103" ht="16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167"/>
      <c r="AF103" s="167"/>
      <c r="AG103" s="3"/>
      <c r="AH103" s="2"/>
      <c r="AI103" s="2"/>
      <c r="AJ103" s="2"/>
      <c r="AK103" s="2"/>
      <c r="AL103" s="2"/>
      <c r="AM103" s="4"/>
      <c r="AN103" s="4"/>
      <c r="AO103" s="4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2"/>
      <c r="AF104" s="2"/>
      <c r="AG104" s="2"/>
      <c r="AH104" s="2"/>
      <c r="AI104" s="2"/>
      <c r="AJ104" s="4"/>
      <c r="AK104" s="4"/>
      <c r="AL104" s="4"/>
      <c r="AM104" s="2"/>
      <c r="AN104" s="2"/>
      <c r="AO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2"/>
      <c r="AF105" s="2"/>
      <c r="AG105" s="2"/>
      <c r="AH105" s="2"/>
      <c r="AI105" s="2"/>
      <c r="AJ105" s="4"/>
      <c r="AK105" s="4"/>
      <c r="AL105" s="4"/>
      <c r="AM105" s="2"/>
      <c r="AN105" s="2"/>
      <c r="AO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2"/>
      <c r="AF106" s="2"/>
      <c r="AG106" s="2"/>
      <c r="AH106" s="2"/>
      <c r="AI106" s="2"/>
      <c r="AJ106" s="4"/>
      <c r="AK106" s="4"/>
      <c r="AL106" s="4"/>
      <c r="AM106" s="2"/>
      <c r="AN106" s="2"/>
      <c r="AO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2"/>
      <c r="AF107" s="2"/>
      <c r="AG107" s="2"/>
      <c r="AH107" s="2"/>
      <c r="AI107" s="2"/>
      <c r="AJ107" s="4"/>
      <c r="AK107" s="4"/>
      <c r="AL107" s="4"/>
      <c r="AM107" s="2"/>
      <c r="AN107" s="2"/>
      <c r="AO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2"/>
      <c r="AF108" s="2"/>
      <c r="AG108" s="2"/>
      <c r="AH108" s="2"/>
      <c r="AI108" s="2"/>
      <c r="AJ108" s="4"/>
      <c r="AK108" s="4"/>
      <c r="AL108" s="4"/>
      <c r="AM108" s="2"/>
      <c r="AN108" s="2"/>
      <c r="AO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2"/>
      <c r="AF109" s="2"/>
      <c r="AG109" s="2"/>
      <c r="AH109" s="2"/>
      <c r="AI109" s="2"/>
      <c r="AJ109" s="4"/>
      <c r="AK109" s="4"/>
      <c r="AL109" s="4"/>
      <c r="AM109" s="2"/>
      <c r="AN109" s="2"/>
      <c r="AO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2"/>
      <c r="AF110" s="2"/>
      <c r="AG110" s="2"/>
      <c r="AH110" s="2"/>
      <c r="AI110" s="2"/>
      <c r="AJ110" s="4"/>
      <c r="AK110" s="4"/>
      <c r="AL110" s="4"/>
      <c r="AM110" s="2"/>
      <c r="AN110" s="2"/>
      <c r="AO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2"/>
      <c r="AF111" s="2"/>
      <c r="AG111" s="2"/>
      <c r="AH111" s="2"/>
      <c r="AI111" s="2"/>
      <c r="AJ111" s="4"/>
      <c r="AK111" s="4"/>
      <c r="AL111" s="4"/>
      <c r="AM111" s="2"/>
      <c r="AN111" s="2"/>
      <c r="AO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2"/>
      <c r="AF112" s="2"/>
      <c r="AG112" s="2"/>
      <c r="AH112" s="2"/>
      <c r="AI112" s="2"/>
      <c r="AJ112" s="4"/>
      <c r="AK112" s="4"/>
      <c r="AL112" s="4"/>
      <c r="AM112" s="2"/>
      <c r="AN112" s="2"/>
      <c r="AO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2"/>
      <c r="AF113" s="2"/>
      <c r="AG113" s="2"/>
      <c r="AH113" s="2"/>
      <c r="AI113" s="2"/>
      <c r="AJ113" s="4"/>
      <c r="AK113" s="4"/>
      <c r="AL113" s="4"/>
      <c r="AM113" s="2"/>
      <c r="AN113" s="2"/>
      <c r="AO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4"/>
      <c r="AK114" s="4"/>
      <c r="AL114" s="4"/>
      <c r="AM114" s="2"/>
      <c r="AN114" s="2"/>
      <c r="AO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4"/>
      <c r="AK115" s="4"/>
      <c r="AL115" s="4"/>
      <c r="AM115" s="2"/>
      <c r="AN115" s="2"/>
      <c r="AO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2"/>
      <c r="AF116" s="2"/>
      <c r="AG116" s="2"/>
      <c r="AH116" s="2"/>
      <c r="AI116" s="2"/>
      <c r="AJ116" s="4"/>
      <c r="AK116" s="4"/>
      <c r="AL116" s="4"/>
      <c r="AM116" s="2"/>
      <c r="AN116" s="2"/>
      <c r="AO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2"/>
      <c r="AF117" s="2"/>
      <c r="AG117" s="2"/>
      <c r="AH117" s="2"/>
      <c r="AI117" s="2"/>
      <c r="AJ117" s="4"/>
      <c r="AK117" s="4"/>
      <c r="AL117" s="4"/>
      <c r="AM117" s="2"/>
      <c r="AN117" s="2"/>
      <c r="AO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2"/>
      <c r="AF118" s="2"/>
      <c r="AG118" s="2"/>
      <c r="AH118" s="2"/>
      <c r="AI118" s="2"/>
      <c r="AJ118" s="4"/>
      <c r="AK118" s="4"/>
      <c r="AL118" s="4"/>
      <c r="AM118" s="2"/>
      <c r="AN118" s="2"/>
      <c r="AO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2"/>
      <c r="AF119" s="2"/>
      <c r="AG119" s="2"/>
      <c r="AH119" s="2"/>
      <c r="AI119" s="2"/>
      <c r="AJ119" s="4"/>
      <c r="AK119" s="4"/>
      <c r="AL119" s="4"/>
      <c r="AM119" s="2"/>
      <c r="AN119" s="2"/>
      <c r="AO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2"/>
      <c r="AF120" s="2"/>
      <c r="AG120" s="2"/>
      <c r="AH120" s="2"/>
      <c r="AI120" s="2"/>
      <c r="AJ120" s="4"/>
      <c r="AK120" s="4"/>
      <c r="AL120" s="4"/>
      <c r="AM120" s="2"/>
      <c r="AN120" s="2"/>
      <c r="AO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2"/>
      <c r="AF121" s="2"/>
      <c r="AG121" s="2"/>
      <c r="AH121" s="2"/>
      <c r="AI121" s="2"/>
      <c r="AJ121" s="4"/>
      <c r="AK121" s="4"/>
      <c r="AL121" s="4"/>
      <c r="AM121" s="2"/>
      <c r="AN121" s="2"/>
      <c r="AO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2"/>
      <c r="AF122" s="2"/>
      <c r="AG122" s="2"/>
      <c r="AH122" s="2"/>
      <c r="AI122" s="2"/>
      <c r="AJ122" s="4"/>
      <c r="AK122" s="4"/>
      <c r="AL122" s="4"/>
      <c r="AM122" s="2"/>
      <c r="AN122" s="2"/>
      <c r="AO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2"/>
      <c r="AF123" s="2"/>
      <c r="AG123" s="2"/>
      <c r="AH123" s="2"/>
      <c r="AI123" s="2"/>
      <c r="AJ123" s="4"/>
      <c r="AK123" s="4"/>
      <c r="AL123" s="4"/>
      <c r="AM123" s="2"/>
      <c r="AN123" s="2"/>
      <c r="AO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2"/>
      <c r="AF124" s="2"/>
      <c r="AG124" s="2"/>
      <c r="AH124" s="2"/>
      <c r="AI124" s="2"/>
      <c r="AJ124" s="4"/>
      <c r="AK124" s="4"/>
      <c r="AL124" s="4"/>
      <c r="AM124" s="2"/>
      <c r="AN124" s="2"/>
      <c r="AO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2"/>
      <c r="AF125" s="2"/>
      <c r="AG125" s="2"/>
      <c r="AH125" s="2"/>
      <c r="AI125" s="2"/>
      <c r="AJ125" s="4"/>
      <c r="AK125" s="4"/>
      <c r="AL125" s="4"/>
      <c r="AM125" s="2"/>
      <c r="AN125" s="2"/>
      <c r="AO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2"/>
      <c r="AF126" s="2"/>
      <c r="AG126" s="2"/>
      <c r="AH126" s="2"/>
      <c r="AI126" s="2"/>
      <c r="AJ126" s="4"/>
      <c r="AK126" s="4"/>
      <c r="AL126" s="4"/>
      <c r="AM126" s="2"/>
      <c r="AN126" s="2"/>
      <c r="AO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2"/>
      <c r="AF127" s="2"/>
      <c r="AG127" s="2"/>
      <c r="AH127" s="2"/>
      <c r="AI127" s="2"/>
      <c r="AJ127" s="4"/>
      <c r="AK127" s="4"/>
      <c r="AL127" s="4"/>
      <c r="AM127" s="2"/>
      <c r="AN127" s="2"/>
      <c r="AO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2"/>
      <c r="AF128" s="2"/>
      <c r="AG128" s="2"/>
      <c r="AH128" s="2"/>
      <c r="AI128" s="2"/>
      <c r="AJ128" s="4"/>
      <c r="AK128" s="4"/>
      <c r="AL128" s="4"/>
      <c r="AM128" s="2"/>
      <c r="AN128" s="2"/>
      <c r="AO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2"/>
      <c r="AF129" s="2"/>
      <c r="AG129" s="2"/>
      <c r="AH129" s="2"/>
      <c r="AI129" s="2"/>
      <c r="AJ129" s="4"/>
      <c r="AK129" s="4"/>
      <c r="AL129" s="4"/>
      <c r="AM129" s="2"/>
      <c r="AN129" s="2"/>
      <c r="AO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2"/>
      <c r="AF130" s="2"/>
      <c r="AG130" s="2"/>
      <c r="AH130" s="2"/>
      <c r="AI130" s="2"/>
      <c r="AJ130" s="4"/>
      <c r="AK130" s="4"/>
      <c r="AL130" s="4"/>
      <c r="AM130" s="2"/>
      <c r="AN130" s="2"/>
      <c r="AO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2"/>
      <c r="AF131" s="2"/>
      <c r="AG131" s="2"/>
      <c r="AH131" s="2"/>
      <c r="AI131" s="2"/>
      <c r="AJ131" s="4"/>
      <c r="AK131" s="4"/>
      <c r="AL131" s="4"/>
      <c r="AM131" s="2"/>
      <c r="AN131" s="2"/>
      <c r="AO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2"/>
      <c r="AF132" s="2"/>
      <c r="AG132" s="2"/>
      <c r="AH132" s="2"/>
      <c r="AI132" s="2"/>
      <c r="AJ132" s="4"/>
      <c r="AK132" s="4"/>
      <c r="AL132" s="4"/>
      <c r="AM132" s="2"/>
      <c r="AN132" s="2"/>
      <c r="AO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2"/>
      <c r="AF133" s="2"/>
      <c r="AG133" s="2"/>
      <c r="AH133" s="2"/>
      <c r="AI133" s="2"/>
      <c r="AJ133" s="4"/>
      <c r="AK133" s="4"/>
      <c r="AL133" s="4"/>
      <c r="AM133" s="2"/>
      <c r="AN133" s="2"/>
      <c r="AO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2"/>
      <c r="AF134" s="2"/>
      <c r="AG134" s="2"/>
      <c r="AH134" s="2"/>
      <c r="AI134" s="2"/>
      <c r="AJ134" s="4"/>
      <c r="AK134" s="4"/>
      <c r="AL134" s="4"/>
      <c r="AM134" s="2"/>
      <c r="AN134" s="2"/>
      <c r="AO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2"/>
      <c r="AF135" s="2"/>
      <c r="AG135" s="2"/>
      <c r="AH135" s="2"/>
      <c r="AI135" s="2"/>
      <c r="AJ135" s="4"/>
      <c r="AK135" s="4"/>
      <c r="AL135" s="4"/>
      <c r="AM135" s="2"/>
      <c r="AN135" s="2"/>
      <c r="AO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2"/>
      <c r="AF136" s="2"/>
      <c r="AG136" s="2"/>
      <c r="AH136" s="2"/>
      <c r="AI136" s="2"/>
      <c r="AJ136" s="4"/>
      <c r="AK136" s="4"/>
      <c r="AL136" s="4"/>
      <c r="AM136" s="2"/>
      <c r="AN136" s="2"/>
      <c r="AO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2"/>
      <c r="AF137" s="2"/>
      <c r="AG137" s="2"/>
      <c r="AH137" s="2"/>
      <c r="AI137" s="2"/>
      <c r="AJ137" s="4"/>
      <c r="AK137" s="4"/>
      <c r="AL137" s="4"/>
      <c r="AM137" s="2"/>
      <c r="AN137" s="2"/>
      <c r="AO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2"/>
      <c r="AF138" s="2"/>
      <c r="AG138" s="2"/>
      <c r="AH138" s="2"/>
      <c r="AI138" s="2"/>
      <c r="AJ138" s="4"/>
      <c r="AK138" s="4"/>
      <c r="AL138" s="4"/>
      <c r="AM138" s="2"/>
      <c r="AN138" s="2"/>
      <c r="AO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2"/>
      <c r="AF139" s="2"/>
      <c r="AG139" s="2"/>
      <c r="AH139" s="2"/>
      <c r="AI139" s="2"/>
      <c r="AJ139" s="4"/>
      <c r="AK139" s="4"/>
      <c r="AL139" s="4"/>
      <c r="AM139" s="2"/>
      <c r="AN139" s="2"/>
      <c r="AO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2"/>
      <c r="AF140" s="2"/>
      <c r="AG140" s="2"/>
      <c r="AH140" s="2"/>
      <c r="AI140" s="2"/>
      <c r="AJ140" s="4"/>
      <c r="AK140" s="4"/>
      <c r="AL140" s="4"/>
      <c r="AM140" s="2"/>
      <c r="AN140" s="2"/>
      <c r="AO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2"/>
      <c r="AF141" s="2"/>
      <c r="AG141" s="2"/>
      <c r="AH141" s="2"/>
      <c r="AI141" s="2"/>
      <c r="AJ141" s="4"/>
      <c r="AK141" s="4"/>
      <c r="AL141" s="4"/>
      <c r="AM141" s="2"/>
      <c r="AN141" s="2"/>
      <c r="AO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2"/>
      <c r="AF142" s="2"/>
      <c r="AG142" s="2"/>
      <c r="AH142" s="2"/>
      <c r="AI142" s="2"/>
      <c r="AJ142" s="4"/>
      <c r="AK142" s="4"/>
      <c r="AL142" s="4"/>
      <c r="AM142" s="2"/>
      <c r="AN142" s="2"/>
      <c r="AO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2"/>
      <c r="AF143" s="2"/>
      <c r="AG143" s="2"/>
      <c r="AH143" s="2"/>
      <c r="AI143" s="2"/>
      <c r="AJ143" s="4"/>
      <c r="AK143" s="4"/>
      <c r="AL143" s="4"/>
      <c r="AM143" s="2"/>
      <c r="AN143" s="2"/>
      <c r="AO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2"/>
      <c r="AF144" s="2"/>
      <c r="AG144" s="2"/>
      <c r="AH144" s="2"/>
      <c r="AI144" s="2"/>
      <c r="AJ144" s="4"/>
      <c r="AK144" s="4"/>
      <c r="AL144" s="4"/>
      <c r="AM144" s="2"/>
      <c r="AN144" s="2"/>
      <c r="AO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2"/>
      <c r="AF145" s="2"/>
      <c r="AG145" s="2"/>
      <c r="AH145" s="2"/>
      <c r="AI145" s="2"/>
      <c r="AJ145" s="4"/>
      <c r="AK145" s="4"/>
      <c r="AL145" s="4"/>
      <c r="AM145" s="2"/>
      <c r="AN145" s="2"/>
      <c r="AO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2"/>
      <c r="AF146" s="2"/>
      <c r="AG146" s="2"/>
      <c r="AH146" s="2"/>
      <c r="AI146" s="2"/>
      <c r="AJ146" s="4"/>
      <c r="AK146" s="4"/>
      <c r="AL146" s="4"/>
      <c r="AM146" s="2"/>
      <c r="AN146" s="2"/>
      <c r="AO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2"/>
      <c r="AF147" s="2"/>
      <c r="AG147" s="2"/>
      <c r="AH147" s="2"/>
      <c r="AI147" s="2"/>
      <c r="AJ147" s="4"/>
      <c r="AK147" s="4"/>
      <c r="AL147" s="4"/>
      <c r="AM147" s="2"/>
      <c r="AN147" s="2"/>
      <c r="AO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2"/>
      <c r="AF148" s="2"/>
      <c r="AG148" s="2"/>
      <c r="AH148" s="2"/>
      <c r="AI148" s="2"/>
      <c r="AJ148" s="4"/>
      <c r="AK148" s="4"/>
      <c r="AL148" s="4"/>
      <c r="AM148" s="2"/>
      <c r="AN148" s="2"/>
      <c r="AO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2"/>
      <c r="AF149" s="2"/>
      <c r="AG149" s="2"/>
      <c r="AH149" s="2"/>
      <c r="AI149" s="2"/>
      <c r="AJ149" s="4"/>
      <c r="AK149" s="4"/>
      <c r="AL149" s="4"/>
      <c r="AM149" s="2"/>
      <c r="AN149" s="2"/>
      <c r="AO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2"/>
      <c r="AF150" s="2"/>
      <c r="AG150" s="2"/>
      <c r="AH150" s="2"/>
      <c r="AI150" s="2"/>
      <c r="AJ150" s="4"/>
      <c r="AK150" s="4"/>
      <c r="AL150" s="4"/>
      <c r="AM150" s="2"/>
      <c r="AN150" s="2"/>
      <c r="AO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2"/>
      <c r="AF151" s="2"/>
      <c r="AG151" s="2"/>
      <c r="AH151" s="2"/>
      <c r="AI151" s="2"/>
      <c r="AJ151" s="4"/>
      <c r="AK151" s="4"/>
      <c r="AL151" s="4"/>
      <c r="AM151" s="2"/>
      <c r="AN151" s="2"/>
      <c r="AO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2"/>
      <c r="AF152" s="2"/>
      <c r="AG152" s="2"/>
      <c r="AH152" s="2"/>
      <c r="AI152" s="2"/>
      <c r="AJ152" s="4"/>
      <c r="AK152" s="4"/>
      <c r="AL152" s="4"/>
      <c r="AM152" s="2"/>
      <c r="AN152" s="2"/>
      <c r="AO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2"/>
      <c r="AF153" s="2"/>
      <c r="AG153" s="2"/>
      <c r="AH153" s="2"/>
      <c r="AI153" s="2"/>
      <c r="AJ153" s="4"/>
      <c r="AK153" s="4"/>
      <c r="AL153" s="4"/>
      <c r="AM153" s="2"/>
      <c r="AN153" s="2"/>
      <c r="AO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2"/>
      <c r="AF154" s="2"/>
      <c r="AG154" s="2"/>
      <c r="AH154" s="2"/>
      <c r="AI154" s="2"/>
      <c r="AJ154" s="4"/>
      <c r="AK154" s="4"/>
      <c r="AL154" s="4"/>
      <c r="AM154" s="2"/>
      <c r="AN154" s="2"/>
      <c r="AO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2"/>
      <c r="AF155" s="2"/>
      <c r="AG155" s="2"/>
      <c r="AH155" s="2"/>
      <c r="AI155" s="2"/>
      <c r="AJ155" s="4"/>
      <c r="AK155" s="4"/>
      <c r="AL155" s="4"/>
      <c r="AM155" s="2"/>
      <c r="AN155" s="2"/>
      <c r="AO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2"/>
      <c r="AF156" s="2"/>
      <c r="AG156" s="2"/>
      <c r="AH156" s="2"/>
      <c r="AI156" s="2"/>
      <c r="AJ156" s="4"/>
      <c r="AK156" s="4"/>
      <c r="AL156" s="4"/>
      <c r="AM156" s="2"/>
      <c r="AN156" s="2"/>
      <c r="AO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2"/>
      <c r="AF157" s="2"/>
      <c r="AG157" s="2"/>
      <c r="AH157" s="2"/>
      <c r="AI157" s="2"/>
      <c r="AJ157" s="4"/>
      <c r="AK157" s="4"/>
      <c r="AL157" s="4"/>
      <c r="AM157" s="2"/>
      <c r="AN157" s="2"/>
      <c r="AO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2"/>
      <c r="AF158" s="2"/>
      <c r="AG158" s="2"/>
      <c r="AH158" s="2"/>
      <c r="AI158" s="2"/>
      <c r="AJ158" s="4"/>
      <c r="AK158" s="4"/>
      <c r="AL158" s="4"/>
      <c r="AM158" s="2"/>
      <c r="AN158" s="2"/>
      <c r="AO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2"/>
      <c r="AF159" s="2"/>
      <c r="AG159" s="2"/>
      <c r="AH159" s="2"/>
      <c r="AI159" s="2"/>
      <c r="AJ159" s="4"/>
      <c r="AK159" s="4"/>
      <c r="AL159" s="4"/>
      <c r="AM159" s="2"/>
      <c r="AN159" s="2"/>
      <c r="AO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2"/>
      <c r="AF160" s="2"/>
      <c r="AG160" s="2"/>
      <c r="AH160" s="2"/>
      <c r="AI160" s="2"/>
      <c r="AJ160" s="4"/>
      <c r="AK160" s="4"/>
      <c r="AL160" s="4"/>
      <c r="AM160" s="2"/>
      <c r="AN160" s="2"/>
      <c r="AO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2"/>
      <c r="AF161" s="2"/>
      <c r="AG161" s="2"/>
      <c r="AH161" s="2"/>
      <c r="AI161" s="2"/>
      <c r="AJ161" s="4"/>
      <c r="AK161" s="4"/>
      <c r="AL161" s="4"/>
      <c r="AM161" s="2"/>
      <c r="AN161" s="2"/>
      <c r="AO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2"/>
      <c r="AF162" s="2"/>
      <c r="AG162" s="2"/>
      <c r="AH162" s="2"/>
      <c r="AI162" s="2"/>
      <c r="AJ162" s="4"/>
      <c r="AK162" s="4"/>
      <c r="AL162" s="4"/>
      <c r="AM162" s="2"/>
      <c r="AN162" s="2"/>
      <c r="AO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2"/>
      <c r="AF163" s="2"/>
      <c r="AG163" s="2"/>
      <c r="AH163" s="2"/>
      <c r="AI163" s="2"/>
      <c r="AJ163" s="4"/>
      <c r="AK163" s="4"/>
      <c r="AL163" s="4"/>
      <c r="AM163" s="2"/>
      <c r="AN163" s="2"/>
      <c r="AO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2"/>
      <c r="AF164" s="2"/>
      <c r="AG164" s="2"/>
      <c r="AH164" s="2"/>
      <c r="AI164" s="2"/>
      <c r="AJ164" s="4"/>
      <c r="AK164" s="4"/>
      <c r="AL164" s="4"/>
      <c r="AM164" s="2"/>
      <c r="AN164" s="2"/>
      <c r="AO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2"/>
      <c r="AF165" s="2"/>
      <c r="AG165" s="2"/>
      <c r="AH165" s="2"/>
      <c r="AI165" s="2"/>
      <c r="AJ165" s="4"/>
      <c r="AK165" s="4"/>
      <c r="AL165" s="4"/>
      <c r="AM165" s="2"/>
      <c r="AN165" s="2"/>
      <c r="AO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2"/>
      <c r="AF166" s="2"/>
      <c r="AG166" s="2"/>
      <c r="AH166" s="2"/>
      <c r="AI166" s="2"/>
      <c r="AJ166" s="4"/>
      <c r="AK166" s="4"/>
      <c r="AL166" s="4"/>
      <c r="AM166" s="2"/>
      <c r="AN166" s="2"/>
      <c r="AO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2"/>
      <c r="AF167" s="2"/>
      <c r="AG167" s="2"/>
      <c r="AH167" s="2"/>
      <c r="AI167" s="2"/>
      <c r="AJ167" s="4"/>
      <c r="AK167" s="4"/>
      <c r="AL167" s="4"/>
      <c r="AM167" s="2"/>
      <c r="AN167" s="2"/>
      <c r="AO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2"/>
      <c r="AF168" s="2"/>
      <c r="AG168" s="2"/>
      <c r="AH168" s="2"/>
      <c r="AI168" s="2"/>
      <c r="AJ168" s="4"/>
      <c r="AK168" s="4"/>
      <c r="AL168" s="4"/>
      <c r="AM168" s="2"/>
      <c r="AN168" s="2"/>
      <c r="AO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2"/>
      <c r="AF169" s="2"/>
      <c r="AG169" s="2"/>
      <c r="AH169" s="2"/>
      <c r="AI169" s="2"/>
      <c r="AJ169" s="4"/>
      <c r="AK169" s="4"/>
      <c r="AL169" s="4"/>
      <c r="AM169" s="2"/>
      <c r="AN169" s="2"/>
      <c r="AO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2"/>
      <c r="AF170" s="2"/>
      <c r="AG170" s="2"/>
      <c r="AH170" s="2"/>
      <c r="AI170" s="2"/>
      <c r="AJ170" s="4"/>
      <c r="AK170" s="4"/>
      <c r="AL170" s="4"/>
      <c r="AM170" s="2"/>
      <c r="AN170" s="2"/>
      <c r="AO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2"/>
      <c r="AF171" s="2"/>
      <c r="AG171" s="2"/>
      <c r="AH171" s="2"/>
      <c r="AI171" s="2"/>
      <c r="AJ171" s="4"/>
      <c r="AK171" s="4"/>
      <c r="AL171" s="4"/>
      <c r="AM171" s="2"/>
      <c r="AN171" s="2"/>
      <c r="AO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2"/>
      <c r="AF172" s="2"/>
      <c r="AG172" s="2"/>
      <c r="AH172" s="2"/>
      <c r="AI172" s="2"/>
      <c r="AJ172" s="4"/>
      <c r="AK172" s="4"/>
      <c r="AL172" s="4"/>
      <c r="AM172" s="2"/>
      <c r="AN172" s="2"/>
      <c r="AO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2"/>
      <c r="AF173" s="2"/>
      <c r="AG173" s="2"/>
      <c r="AH173" s="2"/>
      <c r="AI173" s="2"/>
      <c r="AJ173" s="4"/>
      <c r="AK173" s="4"/>
      <c r="AL173" s="4"/>
      <c r="AM173" s="2"/>
      <c r="AN173" s="2"/>
      <c r="AO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2"/>
      <c r="AF174" s="2"/>
      <c r="AG174" s="2"/>
      <c r="AH174" s="2"/>
      <c r="AI174" s="2"/>
      <c r="AJ174" s="4"/>
      <c r="AK174" s="4"/>
      <c r="AL174" s="4"/>
      <c r="AM174" s="2"/>
      <c r="AN174" s="2"/>
      <c r="AO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2"/>
      <c r="AF175" s="2"/>
      <c r="AG175" s="2"/>
      <c r="AH175" s="2"/>
      <c r="AI175" s="2"/>
      <c r="AJ175" s="4"/>
      <c r="AK175" s="4"/>
      <c r="AL175" s="4"/>
      <c r="AM175" s="2"/>
      <c r="AN175" s="2"/>
      <c r="AO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2"/>
      <c r="AF176" s="2"/>
      <c r="AG176" s="2"/>
      <c r="AH176" s="2"/>
      <c r="AI176" s="2"/>
      <c r="AJ176" s="4"/>
      <c r="AK176" s="4"/>
      <c r="AL176" s="4"/>
      <c r="AM176" s="2"/>
      <c r="AN176" s="2"/>
      <c r="AO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2"/>
      <c r="AF177" s="2"/>
      <c r="AG177" s="2"/>
      <c r="AH177" s="2"/>
      <c r="AI177" s="2"/>
      <c r="AJ177" s="4"/>
      <c r="AK177" s="4"/>
      <c r="AL177" s="4"/>
      <c r="AM177" s="2"/>
      <c r="AN177" s="2"/>
      <c r="AO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2"/>
      <c r="AF178" s="2"/>
      <c r="AG178" s="2"/>
      <c r="AH178" s="2"/>
      <c r="AI178" s="2"/>
      <c r="AJ178" s="4"/>
      <c r="AK178" s="4"/>
      <c r="AL178" s="4"/>
      <c r="AM178" s="2"/>
      <c r="AN178" s="2"/>
      <c r="AO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2"/>
      <c r="AF179" s="2"/>
      <c r="AG179" s="2"/>
      <c r="AH179" s="2"/>
      <c r="AI179" s="2"/>
      <c r="AJ179" s="4"/>
      <c r="AK179" s="4"/>
      <c r="AL179" s="4"/>
      <c r="AM179" s="2"/>
      <c r="AN179" s="2"/>
      <c r="AO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2"/>
      <c r="AF180" s="2"/>
      <c r="AG180" s="2"/>
      <c r="AH180" s="2"/>
      <c r="AI180" s="2"/>
      <c r="AJ180" s="4"/>
      <c r="AK180" s="4"/>
      <c r="AL180" s="4"/>
      <c r="AM180" s="2"/>
      <c r="AN180" s="2"/>
      <c r="AO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2"/>
      <c r="AF181" s="2"/>
      <c r="AG181" s="2"/>
      <c r="AH181" s="2"/>
      <c r="AI181" s="2"/>
      <c r="AJ181" s="4"/>
      <c r="AK181" s="4"/>
      <c r="AL181" s="4"/>
      <c r="AM181" s="2"/>
      <c r="AN181" s="2"/>
      <c r="AO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2"/>
      <c r="AF182" s="2"/>
      <c r="AG182" s="2"/>
      <c r="AH182" s="2"/>
      <c r="AI182" s="2"/>
      <c r="AJ182" s="4"/>
      <c r="AK182" s="4"/>
      <c r="AL182" s="4"/>
      <c r="AM182" s="2"/>
      <c r="AN182" s="2"/>
      <c r="AO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2"/>
      <c r="AF183" s="2"/>
      <c r="AG183" s="2"/>
      <c r="AH183" s="2"/>
      <c r="AI183" s="2"/>
      <c r="AJ183" s="4"/>
      <c r="AK183" s="4"/>
      <c r="AL183" s="4"/>
      <c r="AM183" s="2"/>
      <c r="AN183" s="2"/>
      <c r="AO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2"/>
      <c r="AF184" s="2"/>
      <c r="AG184" s="2"/>
      <c r="AH184" s="2"/>
      <c r="AI184" s="2"/>
      <c r="AJ184" s="4"/>
      <c r="AK184" s="4"/>
      <c r="AL184" s="4"/>
      <c r="AM184" s="2"/>
      <c r="AN184" s="2"/>
      <c r="AO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2"/>
      <c r="AF185" s="2"/>
      <c r="AG185" s="2"/>
      <c r="AH185" s="2"/>
      <c r="AI185" s="2"/>
      <c r="AJ185" s="4"/>
      <c r="AK185" s="4"/>
      <c r="AL185" s="4"/>
      <c r="AM185" s="2"/>
      <c r="AN185" s="2"/>
      <c r="AO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2"/>
      <c r="AF186" s="2"/>
      <c r="AG186" s="2"/>
      <c r="AH186" s="2"/>
      <c r="AI186" s="2"/>
      <c r="AJ186" s="4"/>
      <c r="AK186" s="4"/>
      <c r="AL186" s="4"/>
      <c r="AM186" s="2"/>
      <c r="AN186" s="2"/>
      <c r="AO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2"/>
      <c r="AF187" s="2"/>
      <c r="AG187" s="2"/>
      <c r="AH187" s="2"/>
      <c r="AI187" s="2"/>
      <c r="AJ187" s="4"/>
      <c r="AK187" s="4"/>
      <c r="AL187" s="4"/>
      <c r="AM187" s="2"/>
      <c r="AN187" s="2"/>
      <c r="AO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2"/>
      <c r="AF188" s="2"/>
      <c r="AG188" s="2"/>
      <c r="AH188" s="2"/>
      <c r="AI188" s="2"/>
      <c r="AJ188" s="4"/>
      <c r="AK188" s="4"/>
      <c r="AL188" s="4"/>
      <c r="AM188" s="2"/>
      <c r="AN188" s="2"/>
      <c r="AO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2"/>
      <c r="AF189" s="2"/>
      <c r="AG189" s="2"/>
      <c r="AH189" s="2"/>
      <c r="AI189" s="2"/>
      <c r="AJ189" s="4"/>
      <c r="AK189" s="4"/>
      <c r="AL189" s="4"/>
      <c r="AM189" s="2"/>
      <c r="AN189" s="2"/>
      <c r="AO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2"/>
      <c r="AF190" s="2"/>
      <c r="AG190" s="2"/>
      <c r="AH190" s="2"/>
      <c r="AI190" s="2"/>
      <c r="AJ190" s="4"/>
      <c r="AK190" s="4"/>
      <c r="AL190" s="4"/>
      <c r="AM190" s="2"/>
      <c r="AN190" s="2"/>
      <c r="AO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2"/>
      <c r="AF191" s="2"/>
      <c r="AG191" s="2"/>
      <c r="AH191" s="2"/>
      <c r="AI191" s="2"/>
      <c r="AJ191" s="4"/>
      <c r="AK191" s="4"/>
      <c r="AL191" s="4"/>
      <c r="AM191" s="2"/>
      <c r="AN191" s="2"/>
      <c r="AO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2"/>
      <c r="AF192" s="2"/>
      <c r="AG192" s="2"/>
      <c r="AH192" s="2"/>
      <c r="AI192" s="2"/>
      <c r="AJ192" s="4"/>
      <c r="AK192" s="4"/>
      <c r="AL192" s="4"/>
      <c r="AM192" s="2"/>
      <c r="AN192" s="2"/>
      <c r="AO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2"/>
      <c r="AF193" s="2"/>
      <c r="AG193" s="2"/>
      <c r="AH193" s="2"/>
      <c r="AI193" s="2"/>
      <c r="AJ193" s="4"/>
      <c r="AK193" s="4"/>
      <c r="AL193" s="4"/>
      <c r="AM193" s="2"/>
      <c r="AN193" s="2"/>
      <c r="AO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2"/>
      <c r="AF194" s="2"/>
      <c r="AG194" s="2"/>
      <c r="AH194" s="2"/>
      <c r="AI194" s="2"/>
      <c r="AJ194" s="4"/>
      <c r="AK194" s="4"/>
      <c r="AL194" s="4"/>
      <c r="AM194" s="2"/>
      <c r="AN194" s="2"/>
      <c r="AO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2"/>
      <c r="AF195" s="2"/>
      <c r="AG195" s="2"/>
      <c r="AH195" s="2"/>
      <c r="AI195" s="2"/>
      <c r="AJ195" s="4"/>
      <c r="AK195" s="4"/>
      <c r="AL195" s="4"/>
      <c r="AM195" s="2"/>
      <c r="AN195" s="2"/>
      <c r="AO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2"/>
      <c r="AF196" s="2"/>
      <c r="AG196" s="2"/>
      <c r="AH196" s="2"/>
      <c r="AI196" s="2"/>
      <c r="AJ196" s="4"/>
      <c r="AK196" s="4"/>
      <c r="AL196" s="4"/>
      <c r="AM196" s="2"/>
      <c r="AN196" s="2"/>
      <c r="AO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2"/>
      <c r="AF197" s="2"/>
      <c r="AG197" s="2"/>
      <c r="AH197" s="2"/>
      <c r="AI197" s="2"/>
      <c r="AJ197" s="4"/>
      <c r="AK197" s="4"/>
      <c r="AL197" s="4"/>
      <c r="AM197" s="2"/>
      <c r="AN197" s="2"/>
      <c r="AO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2"/>
      <c r="AF198" s="2"/>
      <c r="AG198" s="2"/>
      <c r="AH198" s="2"/>
      <c r="AI198" s="2"/>
      <c r="AJ198" s="4"/>
      <c r="AK198" s="4"/>
      <c r="AL198" s="4"/>
      <c r="AM198" s="2"/>
      <c r="AN198" s="2"/>
      <c r="AO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2"/>
      <c r="AF199" s="2"/>
      <c r="AG199" s="2"/>
      <c r="AH199" s="2"/>
      <c r="AI199" s="2"/>
      <c r="AJ199" s="4"/>
      <c r="AK199" s="4"/>
      <c r="AL199" s="4"/>
      <c r="AM199" s="2"/>
      <c r="AN199" s="2"/>
      <c r="AO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2"/>
      <c r="AF200" s="2"/>
      <c r="AG200" s="2"/>
      <c r="AH200" s="2"/>
      <c r="AI200" s="2"/>
      <c r="AJ200" s="4"/>
      <c r="AK200" s="4"/>
      <c r="AL200" s="4"/>
      <c r="AM200" s="2"/>
      <c r="AN200" s="2"/>
      <c r="AO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2"/>
      <c r="AF201" s="2"/>
      <c r="AG201" s="2"/>
      <c r="AH201" s="2"/>
      <c r="AI201" s="2"/>
      <c r="AJ201" s="4"/>
      <c r="AK201" s="4"/>
      <c r="AL201" s="4"/>
      <c r="AM201" s="2"/>
      <c r="AN201" s="2"/>
      <c r="AO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2"/>
      <c r="AF202" s="2"/>
      <c r="AG202" s="2"/>
      <c r="AH202" s="2"/>
      <c r="AI202" s="2"/>
      <c r="AJ202" s="4"/>
      <c r="AK202" s="4"/>
      <c r="AL202" s="4"/>
      <c r="AM202" s="2"/>
      <c r="AN202" s="2"/>
      <c r="AO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2"/>
      <c r="AF203" s="2"/>
      <c r="AG203" s="2"/>
      <c r="AH203" s="2"/>
      <c r="AI203" s="2"/>
      <c r="AJ203" s="4"/>
      <c r="AK203" s="4"/>
      <c r="AL203" s="4"/>
      <c r="AM203" s="2"/>
      <c r="AN203" s="2"/>
      <c r="AO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2"/>
      <c r="AF204" s="2"/>
      <c r="AG204" s="2"/>
      <c r="AH204" s="2"/>
      <c r="AI204" s="2"/>
      <c r="AJ204" s="4"/>
      <c r="AK204" s="4"/>
      <c r="AL204" s="4"/>
      <c r="AM204" s="2"/>
      <c r="AN204" s="2"/>
      <c r="AO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2"/>
      <c r="AF205" s="2"/>
      <c r="AG205" s="2"/>
      <c r="AH205" s="2"/>
      <c r="AI205" s="2"/>
      <c r="AJ205" s="4"/>
      <c r="AK205" s="4"/>
      <c r="AL205" s="4"/>
      <c r="AM205" s="2"/>
      <c r="AN205" s="2"/>
      <c r="AO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2"/>
      <c r="AF206" s="2"/>
      <c r="AG206" s="2"/>
      <c r="AH206" s="2"/>
      <c r="AI206" s="2"/>
      <c r="AJ206" s="4"/>
      <c r="AK206" s="4"/>
      <c r="AL206" s="4"/>
      <c r="AM206" s="2"/>
      <c r="AN206" s="2"/>
      <c r="AO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2"/>
      <c r="AF207" s="2"/>
      <c r="AG207" s="2"/>
      <c r="AH207" s="2"/>
      <c r="AI207" s="2"/>
      <c r="AJ207" s="4"/>
      <c r="AK207" s="4"/>
      <c r="AL207" s="4"/>
      <c r="AM207" s="2"/>
      <c r="AN207" s="2"/>
      <c r="AO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2"/>
      <c r="AF208" s="2"/>
      <c r="AG208" s="2"/>
      <c r="AH208" s="2"/>
      <c r="AI208" s="2"/>
      <c r="AJ208" s="4"/>
      <c r="AK208" s="4"/>
      <c r="AL208" s="4"/>
      <c r="AM208" s="2"/>
      <c r="AN208" s="2"/>
      <c r="AO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2"/>
      <c r="AF209" s="2"/>
      <c r="AG209" s="2"/>
      <c r="AH209" s="2"/>
      <c r="AI209" s="2"/>
      <c r="AJ209" s="4"/>
      <c r="AK209" s="4"/>
      <c r="AL209" s="4"/>
      <c r="AM209" s="2"/>
      <c r="AN209" s="2"/>
      <c r="AO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2"/>
      <c r="AF210" s="2"/>
      <c r="AG210" s="2"/>
      <c r="AH210" s="2"/>
      <c r="AI210" s="2"/>
      <c r="AJ210" s="4"/>
      <c r="AK210" s="4"/>
      <c r="AL210" s="4"/>
      <c r="AM210" s="2"/>
      <c r="AN210" s="2"/>
      <c r="AO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2"/>
      <c r="AF211" s="2"/>
      <c r="AG211" s="2"/>
      <c r="AH211" s="2"/>
      <c r="AI211" s="2"/>
      <c r="AJ211" s="4"/>
      <c r="AK211" s="4"/>
      <c r="AL211" s="4"/>
      <c r="AM211" s="2"/>
      <c r="AN211" s="2"/>
      <c r="AO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2"/>
      <c r="AF212" s="2"/>
      <c r="AG212" s="2"/>
      <c r="AH212" s="2"/>
      <c r="AI212" s="2"/>
      <c r="AJ212" s="4"/>
      <c r="AK212" s="4"/>
      <c r="AL212" s="4"/>
      <c r="AM212" s="2"/>
      <c r="AN212" s="2"/>
      <c r="AO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2"/>
      <c r="AF213" s="2"/>
      <c r="AG213" s="2"/>
      <c r="AH213" s="2"/>
      <c r="AI213" s="2"/>
      <c r="AJ213" s="4"/>
      <c r="AK213" s="4"/>
      <c r="AL213" s="4"/>
      <c r="AM213" s="2"/>
      <c r="AN213" s="2"/>
      <c r="AO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2"/>
      <c r="AF214" s="2"/>
      <c r="AG214" s="2"/>
      <c r="AH214" s="2"/>
      <c r="AI214" s="2"/>
      <c r="AJ214" s="4"/>
      <c r="AK214" s="4"/>
      <c r="AL214" s="4"/>
      <c r="AM214" s="2"/>
      <c r="AN214" s="2"/>
      <c r="AO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2"/>
      <c r="AF215" s="2"/>
      <c r="AG215" s="2"/>
      <c r="AH215" s="2"/>
      <c r="AI215" s="2"/>
      <c r="AJ215" s="4"/>
      <c r="AK215" s="4"/>
      <c r="AL215" s="4"/>
      <c r="AM215" s="2"/>
      <c r="AN215" s="2"/>
      <c r="AO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2"/>
      <c r="AF216" s="2"/>
      <c r="AG216" s="2"/>
      <c r="AH216" s="2"/>
      <c r="AI216" s="2"/>
      <c r="AJ216" s="4"/>
      <c r="AK216" s="4"/>
      <c r="AL216" s="4"/>
      <c r="AM216" s="2"/>
      <c r="AN216" s="2"/>
      <c r="AO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2"/>
      <c r="AF217" s="2"/>
      <c r="AG217" s="2"/>
      <c r="AH217" s="2"/>
      <c r="AI217" s="2"/>
      <c r="AJ217" s="4"/>
      <c r="AK217" s="4"/>
      <c r="AL217" s="4"/>
      <c r="AM217" s="2"/>
      <c r="AN217" s="2"/>
      <c r="AO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2"/>
      <c r="AF218" s="2"/>
      <c r="AG218" s="2"/>
      <c r="AH218" s="2"/>
      <c r="AI218" s="2"/>
      <c r="AJ218" s="4"/>
      <c r="AK218" s="4"/>
      <c r="AL218" s="4"/>
      <c r="AM218" s="2"/>
      <c r="AN218" s="2"/>
      <c r="AO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2"/>
      <c r="AF219" s="2"/>
      <c r="AG219" s="2"/>
      <c r="AH219" s="2"/>
      <c r="AI219" s="2"/>
      <c r="AJ219" s="4"/>
      <c r="AK219" s="4"/>
      <c r="AL219" s="4"/>
      <c r="AM219" s="2"/>
      <c r="AN219" s="2"/>
      <c r="AO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2"/>
      <c r="AF220" s="2"/>
      <c r="AG220" s="2"/>
      <c r="AH220" s="2"/>
      <c r="AI220" s="2"/>
      <c r="AJ220" s="4"/>
      <c r="AK220" s="4"/>
      <c r="AL220" s="4"/>
      <c r="AM220" s="2"/>
      <c r="AN220" s="2"/>
      <c r="AO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2"/>
      <c r="AF221" s="2"/>
      <c r="AG221" s="2"/>
      <c r="AH221" s="2"/>
      <c r="AI221" s="2"/>
      <c r="AJ221" s="4"/>
      <c r="AK221" s="4"/>
      <c r="AL221" s="4"/>
      <c r="AM221" s="2"/>
      <c r="AN221" s="2"/>
      <c r="AO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2"/>
      <c r="AF222" s="2"/>
      <c r="AG222" s="2"/>
      <c r="AH222" s="2"/>
      <c r="AI222" s="2"/>
      <c r="AJ222" s="4"/>
      <c r="AK222" s="4"/>
      <c r="AL222" s="4"/>
      <c r="AM222" s="2"/>
      <c r="AN222" s="2"/>
      <c r="AO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2"/>
      <c r="AF223" s="2"/>
      <c r="AG223" s="2"/>
      <c r="AH223" s="2"/>
      <c r="AI223" s="2"/>
      <c r="AJ223" s="4"/>
      <c r="AK223" s="4"/>
      <c r="AL223" s="4"/>
      <c r="AM223" s="2"/>
      <c r="AN223" s="2"/>
      <c r="AO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2"/>
      <c r="AF224" s="2"/>
      <c r="AG224" s="2"/>
      <c r="AH224" s="2"/>
      <c r="AI224" s="2"/>
      <c r="AJ224" s="4"/>
      <c r="AK224" s="4"/>
      <c r="AL224" s="4"/>
      <c r="AM224" s="2"/>
      <c r="AN224" s="2"/>
      <c r="AO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2"/>
      <c r="AF225" s="2"/>
      <c r="AG225" s="2"/>
      <c r="AH225" s="2"/>
      <c r="AI225" s="2"/>
      <c r="AJ225" s="4"/>
      <c r="AK225" s="4"/>
      <c r="AL225" s="4"/>
      <c r="AM225" s="2"/>
      <c r="AN225" s="2"/>
      <c r="AO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2"/>
      <c r="AF226" s="2"/>
      <c r="AG226" s="2"/>
      <c r="AH226" s="2"/>
      <c r="AI226" s="2"/>
      <c r="AJ226" s="4"/>
      <c r="AK226" s="4"/>
      <c r="AL226" s="4"/>
      <c r="AM226" s="2"/>
      <c r="AN226" s="2"/>
      <c r="AO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2"/>
      <c r="AF227" s="2"/>
      <c r="AG227" s="2"/>
      <c r="AH227" s="2"/>
      <c r="AI227" s="2"/>
      <c r="AJ227" s="4"/>
      <c r="AK227" s="4"/>
      <c r="AL227" s="4"/>
      <c r="AM227" s="2"/>
      <c r="AN227" s="2"/>
      <c r="AO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2"/>
      <c r="AF228" s="2"/>
      <c r="AG228" s="2"/>
      <c r="AH228" s="2"/>
      <c r="AI228" s="2"/>
      <c r="AJ228" s="4"/>
      <c r="AK228" s="4"/>
      <c r="AL228" s="4"/>
      <c r="AM228" s="2"/>
      <c r="AN228" s="2"/>
      <c r="AO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2"/>
      <c r="AF229" s="2"/>
      <c r="AG229" s="2"/>
      <c r="AH229" s="2"/>
      <c r="AI229" s="2"/>
      <c r="AJ229" s="4"/>
      <c r="AK229" s="4"/>
      <c r="AL229" s="4"/>
      <c r="AM229" s="2"/>
      <c r="AN229" s="2"/>
      <c r="AO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2"/>
      <c r="AF230" s="2"/>
      <c r="AG230" s="2"/>
      <c r="AH230" s="2"/>
      <c r="AI230" s="2"/>
      <c r="AJ230" s="4"/>
      <c r="AK230" s="4"/>
      <c r="AL230" s="4"/>
      <c r="AM230" s="2"/>
      <c r="AN230" s="2"/>
      <c r="AO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2"/>
      <c r="AF231" s="2"/>
      <c r="AG231" s="2"/>
      <c r="AH231" s="2"/>
      <c r="AI231" s="2"/>
      <c r="AJ231" s="4"/>
      <c r="AK231" s="4"/>
      <c r="AL231" s="4"/>
      <c r="AM231" s="2"/>
      <c r="AN231" s="2"/>
      <c r="AO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2"/>
      <c r="AF232" s="2"/>
      <c r="AG232" s="2"/>
      <c r="AH232" s="2"/>
      <c r="AI232" s="2"/>
      <c r="AJ232" s="4"/>
      <c r="AK232" s="4"/>
      <c r="AL232" s="4"/>
      <c r="AM232" s="2"/>
      <c r="AN232" s="2"/>
      <c r="AO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2"/>
      <c r="AF233" s="2"/>
      <c r="AG233" s="2"/>
      <c r="AH233" s="2"/>
      <c r="AI233" s="2"/>
      <c r="AJ233" s="4"/>
      <c r="AK233" s="4"/>
      <c r="AL233" s="4"/>
      <c r="AM233" s="2"/>
      <c r="AN233" s="2"/>
      <c r="AO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2"/>
      <c r="AF234" s="2"/>
      <c r="AG234" s="2"/>
      <c r="AH234" s="2"/>
      <c r="AI234" s="2"/>
      <c r="AJ234" s="4"/>
      <c r="AK234" s="4"/>
      <c r="AL234" s="4"/>
      <c r="AM234" s="2"/>
      <c r="AN234" s="2"/>
      <c r="AO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2"/>
      <c r="AF235" s="2"/>
      <c r="AG235" s="2"/>
      <c r="AH235" s="2"/>
      <c r="AI235" s="2"/>
      <c r="AJ235" s="4"/>
      <c r="AK235" s="4"/>
      <c r="AL235" s="4"/>
      <c r="AM235" s="2"/>
      <c r="AN235" s="2"/>
      <c r="AO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2"/>
      <c r="AF236" s="2"/>
      <c r="AG236" s="2"/>
      <c r="AH236" s="2"/>
      <c r="AI236" s="2"/>
      <c r="AJ236" s="4"/>
      <c r="AK236" s="4"/>
      <c r="AL236" s="4"/>
      <c r="AM236" s="2"/>
      <c r="AN236" s="2"/>
      <c r="AO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2"/>
      <c r="AF237" s="2"/>
      <c r="AG237" s="2"/>
      <c r="AH237" s="2"/>
      <c r="AI237" s="2"/>
      <c r="AJ237" s="4"/>
      <c r="AK237" s="4"/>
      <c r="AL237" s="4"/>
      <c r="AM237" s="2"/>
      <c r="AN237" s="2"/>
      <c r="AO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2"/>
      <c r="AF238" s="2"/>
      <c r="AG238" s="2"/>
      <c r="AH238" s="2"/>
      <c r="AI238" s="2"/>
      <c r="AJ238" s="4"/>
      <c r="AK238" s="4"/>
      <c r="AL238" s="4"/>
      <c r="AM238" s="2"/>
      <c r="AN238" s="2"/>
      <c r="AO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2"/>
      <c r="AF239" s="2"/>
      <c r="AG239" s="2"/>
      <c r="AH239" s="2"/>
      <c r="AI239" s="2"/>
      <c r="AJ239" s="4"/>
      <c r="AK239" s="4"/>
      <c r="AL239" s="4"/>
      <c r="AM239" s="2"/>
      <c r="AN239" s="2"/>
      <c r="AO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2"/>
      <c r="AF240" s="2"/>
      <c r="AG240" s="2"/>
      <c r="AH240" s="2"/>
      <c r="AI240" s="2"/>
      <c r="AJ240" s="4"/>
      <c r="AK240" s="4"/>
      <c r="AL240" s="4"/>
      <c r="AM240" s="2"/>
      <c r="AN240" s="2"/>
      <c r="AO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2"/>
      <c r="AF241" s="2"/>
      <c r="AG241" s="2"/>
      <c r="AH241" s="2"/>
      <c r="AI241" s="2"/>
      <c r="AJ241" s="4"/>
      <c r="AK241" s="4"/>
      <c r="AL241" s="4"/>
      <c r="AM241" s="2"/>
      <c r="AN241" s="2"/>
      <c r="AO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2"/>
      <c r="AF242" s="2"/>
      <c r="AG242" s="2"/>
      <c r="AH242" s="2"/>
      <c r="AI242" s="2"/>
      <c r="AJ242" s="4"/>
      <c r="AK242" s="4"/>
      <c r="AL242" s="4"/>
      <c r="AM242" s="2"/>
      <c r="AN242" s="2"/>
      <c r="AO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2"/>
      <c r="AF243" s="2"/>
      <c r="AG243" s="2"/>
      <c r="AH243" s="2"/>
      <c r="AI243" s="2"/>
      <c r="AJ243" s="4"/>
      <c r="AK243" s="4"/>
      <c r="AL243" s="4"/>
      <c r="AM243" s="2"/>
      <c r="AN243" s="2"/>
      <c r="AO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2"/>
      <c r="AF244" s="2"/>
      <c r="AG244" s="2"/>
      <c r="AH244" s="2"/>
      <c r="AI244" s="2"/>
      <c r="AJ244" s="4"/>
      <c r="AK244" s="4"/>
      <c r="AL244" s="4"/>
      <c r="AM244" s="2"/>
      <c r="AN244" s="2"/>
      <c r="AO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2"/>
      <c r="AF245" s="2"/>
      <c r="AG245" s="2"/>
      <c r="AH245" s="2"/>
      <c r="AI245" s="2"/>
      <c r="AJ245" s="4"/>
      <c r="AK245" s="4"/>
      <c r="AL245" s="4"/>
      <c r="AM245" s="2"/>
      <c r="AN245" s="2"/>
      <c r="AO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2"/>
      <c r="AF246" s="2"/>
      <c r="AG246" s="2"/>
      <c r="AH246" s="2"/>
      <c r="AI246" s="2"/>
      <c r="AJ246" s="4"/>
      <c r="AK246" s="4"/>
      <c r="AL246" s="4"/>
      <c r="AM246" s="2"/>
      <c r="AN246" s="2"/>
      <c r="AO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2"/>
      <c r="AF247" s="2"/>
      <c r="AG247" s="2"/>
      <c r="AH247" s="2"/>
      <c r="AI247" s="2"/>
      <c r="AJ247" s="4"/>
      <c r="AK247" s="4"/>
      <c r="AL247" s="4"/>
      <c r="AM247" s="2"/>
      <c r="AN247" s="2"/>
      <c r="AO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2"/>
      <c r="AF248" s="2"/>
      <c r="AG248" s="2"/>
      <c r="AH248" s="2"/>
      <c r="AI248" s="2"/>
      <c r="AJ248" s="4"/>
      <c r="AK248" s="4"/>
      <c r="AL248" s="4"/>
      <c r="AM248" s="2"/>
      <c r="AN248" s="2"/>
      <c r="AO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2"/>
      <c r="AF249" s="2"/>
      <c r="AG249" s="2"/>
      <c r="AH249" s="2"/>
      <c r="AI249" s="2"/>
      <c r="AJ249" s="4"/>
      <c r="AK249" s="4"/>
      <c r="AL249" s="4"/>
      <c r="AM249" s="2"/>
      <c r="AN249" s="2"/>
      <c r="AO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2"/>
      <c r="AF250" s="2"/>
      <c r="AG250" s="2"/>
      <c r="AH250" s="2"/>
      <c r="AI250" s="2"/>
      <c r="AJ250" s="4"/>
      <c r="AK250" s="4"/>
      <c r="AL250" s="4"/>
      <c r="AM250" s="2"/>
      <c r="AN250" s="2"/>
      <c r="AO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2"/>
      <c r="AF251" s="2"/>
      <c r="AG251" s="2"/>
      <c r="AH251" s="2"/>
      <c r="AI251" s="2"/>
      <c r="AJ251" s="4"/>
      <c r="AK251" s="4"/>
      <c r="AL251" s="4"/>
      <c r="AM251" s="2"/>
      <c r="AN251" s="2"/>
      <c r="AO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2"/>
      <c r="AF252" s="2"/>
      <c r="AG252" s="2"/>
      <c r="AH252" s="2"/>
      <c r="AI252" s="2"/>
      <c r="AJ252" s="4"/>
      <c r="AK252" s="4"/>
      <c r="AL252" s="4"/>
      <c r="AM252" s="2"/>
      <c r="AN252" s="2"/>
      <c r="AO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2"/>
      <c r="AF253" s="2"/>
      <c r="AG253" s="2"/>
      <c r="AH253" s="2"/>
      <c r="AI253" s="2"/>
      <c r="AJ253" s="4"/>
      <c r="AK253" s="4"/>
      <c r="AL253" s="4"/>
      <c r="AM253" s="2"/>
      <c r="AN253" s="2"/>
      <c r="AO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2"/>
      <c r="AF254" s="2"/>
      <c r="AG254" s="2"/>
      <c r="AH254" s="2"/>
      <c r="AI254" s="2"/>
      <c r="AJ254" s="4"/>
      <c r="AK254" s="4"/>
      <c r="AL254" s="4"/>
      <c r="AM254" s="2"/>
      <c r="AN254" s="2"/>
      <c r="AO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2"/>
      <c r="AF255" s="2"/>
      <c r="AG255" s="2"/>
      <c r="AH255" s="2"/>
      <c r="AI255" s="2"/>
      <c r="AJ255" s="4"/>
      <c r="AK255" s="4"/>
      <c r="AL255" s="4"/>
      <c r="AM255" s="2"/>
      <c r="AN255" s="2"/>
      <c r="AO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2"/>
      <c r="AF256" s="2"/>
      <c r="AG256" s="2"/>
      <c r="AH256" s="2"/>
      <c r="AI256" s="2"/>
      <c r="AJ256" s="4"/>
      <c r="AK256" s="4"/>
      <c r="AL256" s="4"/>
      <c r="AM256" s="2"/>
      <c r="AN256" s="2"/>
      <c r="AO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2"/>
      <c r="AF257" s="2"/>
      <c r="AG257" s="2"/>
      <c r="AH257" s="2"/>
      <c r="AI257" s="2"/>
      <c r="AJ257" s="4"/>
      <c r="AK257" s="4"/>
      <c r="AL257" s="4"/>
      <c r="AM257" s="2"/>
      <c r="AN257" s="2"/>
      <c r="AO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2"/>
      <c r="AF258" s="2"/>
      <c r="AG258" s="2"/>
      <c r="AH258" s="2"/>
      <c r="AI258" s="2"/>
      <c r="AJ258" s="4"/>
      <c r="AK258" s="4"/>
      <c r="AL258" s="4"/>
      <c r="AM258" s="2"/>
      <c r="AN258" s="2"/>
      <c r="AO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2"/>
      <c r="AF259" s="2"/>
      <c r="AG259" s="2"/>
      <c r="AH259" s="2"/>
      <c r="AI259" s="2"/>
      <c r="AJ259" s="4"/>
      <c r="AK259" s="4"/>
      <c r="AL259" s="4"/>
      <c r="AM259" s="2"/>
      <c r="AN259" s="2"/>
      <c r="AO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2"/>
      <c r="AF260" s="2"/>
      <c r="AG260" s="2"/>
      <c r="AH260" s="2"/>
      <c r="AI260" s="2"/>
      <c r="AJ260" s="4"/>
      <c r="AK260" s="4"/>
      <c r="AL260" s="4"/>
      <c r="AM260" s="2"/>
      <c r="AN260" s="2"/>
      <c r="AO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2"/>
      <c r="AF261" s="2"/>
      <c r="AG261" s="2"/>
      <c r="AH261" s="2"/>
      <c r="AI261" s="2"/>
      <c r="AJ261" s="4"/>
      <c r="AK261" s="4"/>
      <c r="AL261" s="4"/>
      <c r="AM261" s="2"/>
      <c r="AN261" s="2"/>
      <c r="AO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2"/>
      <c r="AF262" s="2"/>
      <c r="AG262" s="2"/>
      <c r="AH262" s="2"/>
      <c r="AI262" s="2"/>
      <c r="AJ262" s="4"/>
      <c r="AK262" s="4"/>
      <c r="AL262" s="4"/>
      <c r="AM262" s="2"/>
      <c r="AN262" s="2"/>
      <c r="AO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2"/>
      <c r="AF263" s="2"/>
      <c r="AG263" s="2"/>
      <c r="AH263" s="2"/>
      <c r="AI263" s="2"/>
      <c r="AJ263" s="4"/>
      <c r="AK263" s="4"/>
      <c r="AL263" s="4"/>
      <c r="AM263" s="2"/>
      <c r="AN263" s="2"/>
      <c r="AO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2"/>
      <c r="AF264" s="2"/>
      <c r="AG264" s="2"/>
      <c r="AH264" s="2"/>
      <c r="AI264" s="2"/>
      <c r="AJ264" s="4"/>
      <c r="AK264" s="4"/>
      <c r="AL264" s="4"/>
      <c r="AM264" s="2"/>
      <c r="AN264" s="2"/>
      <c r="AO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2"/>
      <c r="AF265" s="2"/>
      <c r="AG265" s="2"/>
      <c r="AH265" s="2"/>
      <c r="AI265" s="2"/>
      <c r="AJ265" s="4"/>
      <c r="AK265" s="4"/>
      <c r="AL265" s="4"/>
      <c r="AM265" s="2"/>
      <c r="AN265" s="2"/>
      <c r="AO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2"/>
      <c r="AF266" s="2"/>
      <c r="AG266" s="2"/>
      <c r="AH266" s="2"/>
      <c r="AI266" s="2"/>
      <c r="AJ266" s="4"/>
      <c r="AK266" s="4"/>
      <c r="AL266" s="4"/>
      <c r="AM266" s="2"/>
      <c r="AN266" s="2"/>
      <c r="AO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2"/>
      <c r="AF267" s="2"/>
      <c r="AG267" s="2"/>
      <c r="AH267" s="2"/>
      <c r="AI267" s="2"/>
      <c r="AJ267" s="4"/>
      <c r="AK267" s="4"/>
      <c r="AL267" s="4"/>
      <c r="AM267" s="2"/>
      <c r="AN267" s="2"/>
      <c r="AO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2"/>
      <c r="AF268" s="2"/>
      <c r="AG268" s="2"/>
      <c r="AH268" s="2"/>
      <c r="AI268" s="2"/>
      <c r="AJ268" s="4"/>
      <c r="AK268" s="4"/>
      <c r="AL268" s="4"/>
      <c r="AM268" s="2"/>
      <c r="AN268" s="2"/>
      <c r="AO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2"/>
      <c r="AF269" s="2"/>
      <c r="AG269" s="2"/>
      <c r="AH269" s="2"/>
      <c r="AI269" s="2"/>
      <c r="AJ269" s="4"/>
      <c r="AK269" s="4"/>
      <c r="AL269" s="4"/>
      <c r="AM269" s="2"/>
      <c r="AN269" s="2"/>
      <c r="AO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2"/>
      <c r="AF270" s="2"/>
      <c r="AG270" s="2"/>
      <c r="AH270" s="2"/>
      <c r="AI270" s="2"/>
      <c r="AJ270" s="4"/>
      <c r="AK270" s="4"/>
      <c r="AL270" s="4"/>
      <c r="AM270" s="2"/>
      <c r="AN270" s="2"/>
      <c r="AO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2"/>
      <c r="AF271" s="2"/>
      <c r="AG271" s="2"/>
      <c r="AH271" s="2"/>
      <c r="AI271" s="2"/>
      <c r="AJ271" s="4"/>
      <c r="AK271" s="4"/>
      <c r="AL271" s="4"/>
      <c r="AM271" s="2"/>
      <c r="AN271" s="2"/>
      <c r="AO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</row>
    <row r="1004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</row>
    <row r="1005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</row>
    <row r="1006" ht="15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</row>
    <row r="1007" ht="15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</row>
    <row r="1008" ht="15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</row>
  </sheetData>
  <mergeCells count="1">
    <mergeCell ref="P10:Q10"/>
  </mergeCells>
  <printOptions/>
  <pageMargins bottom="0.75" footer="0.0" header="0.0" left="0.25" right="0.25" top="0.75"/>
  <pageSetup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2016-09-10T13:18:44Z</dcterms:created>
  <dc:creator>Lize</dc:creator>
</cp:coreProperties>
</file>